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jcorritore\Desktop\"/>
    </mc:Choice>
  </mc:AlternateContent>
  <xr:revisionPtr revIDLastSave="0" documentId="13_ncr:1_{744BD26C-E999-4F30-8A06-E672F3CF288D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Loan 1" sheetId="1" r:id="rId1"/>
    <sheet name="Loan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1" l="1"/>
  <c r="G36" i="1"/>
  <c r="B31" i="1" s="1"/>
  <c r="G32" i="1"/>
  <c r="B32" i="1"/>
  <c r="B29" i="1"/>
  <c r="G16" i="1"/>
  <c r="B12" i="1" s="1"/>
  <c r="G12" i="1"/>
  <c r="B13" i="1" s="1"/>
  <c r="B10" i="1"/>
  <c r="B20" i="1" s="1"/>
  <c r="B38" i="1" l="1"/>
  <c r="B18" i="1"/>
  <c r="B39" i="1"/>
  <c r="B19" i="1"/>
  <c r="B22" i="1" s="1"/>
  <c r="B23" i="1" s="1"/>
  <c r="B37" i="1"/>
  <c r="B41" i="1" l="1"/>
  <c r="B42" i="1" s="1"/>
  <c r="B43" i="1" s="1"/>
</calcChain>
</file>

<file path=xl/sharedStrings.xml><?xml version="1.0" encoding="utf-8"?>
<sst xmlns="http://schemas.openxmlformats.org/spreadsheetml/2006/main" count="50" uniqueCount="33">
  <si>
    <t>Total Income</t>
  </si>
  <si>
    <t>landscaping</t>
  </si>
  <si>
    <t xml:space="preserve">Tax Savings Fund                  </t>
  </si>
  <si>
    <t>Insurance</t>
  </si>
  <si>
    <t>City Tax - Received 2/10</t>
  </si>
  <si>
    <t xml:space="preserve">Water/Sewer/G           </t>
  </si>
  <si>
    <t>County Tax - Received 2/10</t>
  </si>
  <si>
    <t>ProWaste driveway service</t>
  </si>
  <si>
    <t>School Tax - Received 8/1</t>
  </si>
  <si>
    <t>Electrical    1 meter for all</t>
  </si>
  <si>
    <t>Gas               1 meter for all</t>
  </si>
  <si>
    <t>Vacancy 3%</t>
  </si>
  <si>
    <t>average gas $306</t>
  </si>
  <si>
    <t>Maintenance 8%</t>
  </si>
  <si>
    <t>average elec $175</t>
  </si>
  <si>
    <t>CAPEX 8%</t>
  </si>
  <si>
    <t>rent includes all utilities</t>
  </si>
  <si>
    <t>Rental Program Fee</t>
  </si>
  <si>
    <t>5 garage spots, 1 uncovered spot, Plus coin laundry</t>
  </si>
  <si>
    <t>TOTAL EXPENSES</t>
  </si>
  <si>
    <t>NOI</t>
  </si>
  <si>
    <t>TOTAL INCOME</t>
  </si>
  <si>
    <t>Electrical             common</t>
  </si>
  <si>
    <t>Gas                        1 meter for all</t>
  </si>
  <si>
    <t>average owners meter elec $44</t>
  </si>
  <si>
    <t>rent includes heat,water, sewer, and trash</t>
  </si>
  <si>
    <t xml:space="preserve">5 uncovered spots; coin laundry </t>
  </si>
  <si>
    <t>PROPERTY 1</t>
  </si>
  <si>
    <t>PROPERTY 2</t>
  </si>
  <si>
    <t>TOTAL NOI</t>
  </si>
  <si>
    <t>DEBT</t>
  </si>
  <si>
    <t>CASHFLOW</t>
  </si>
  <si>
    <t>7% at 10years @ 30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</si>
</sst>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5"/>
      <name val="Calibri"/>
      <family val="2"/>
      <scheme val="minor"/>
    </font>
    <font>
      <sz val="4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4" fillId="2" borderId="1" xfId="0" applyFont="1" applyFill="1" applyBorder="1" applyAlignment="1">
      <alignment horizontal="right" vertical="center" indent="1"/>
    </xf>
    <xf numFmtId="44" fontId="4" fillId="2" borderId="2" xfId="1" applyFont="1" applyFill="1" applyBorder="1" applyAlignment="1">
      <alignment horizontal="right" vertical="center" indent="1"/>
    </xf>
    <xf numFmtId="44" fontId="4" fillId="2" borderId="3" xfId="1" applyFont="1" applyFill="1" applyBorder="1" applyAlignment="1">
      <alignment horizontal="right" vertical="center" indent="1"/>
    </xf>
    <xf numFmtId="44" fontId="5" fillId="2" borderId="3" xfId="1" applyFont="1" applyFill="1" applyBorder="1" applyAlignment="1">
      <alignment horizontal="center" vertical="center"/>
    </xf>
    <xf numFmtId="44" fontId="5" fillId="2" borderId="4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 indent="1"/>
    </xf>
    <xf numFmtId="44" fontId="4" fillId="2" borderId="6" xfId="1" applyFont="1" applyFill="1" applyBorder="1" applyAlignment="1">
      <alignment horizontal="right" vertical="center" indent="1"/>
    </xf>
    <xf numFmtId="44" fontId="4" fillId="2" borderId="0" xfId="1" applyFont="1" applyFill="1" applyBorder="1" applyAlignment="1">
      <alignment horizontal="right" vertical="center" indent="1"/>
    </xf>
    <xf numFmtId="44" fontId="5" fillId="2" borderId="0" xfId="1" applyFont="1" applyFill="1" applyBorder="1" applyAlignment="1">
      <alignment horizontal="center" vertical="center"/>
    </xf>
    <xf numFmtId="44" fontId="5" fillId="2" borderId="7" xfId="1" applyFont="1" applyFill="1" applyBorder="1" applyAlignment="1">
      <alignment horizontal="center" vertical="center"/>
    </xf>
    <xf numFmtId="44" fontId="4" fillId="2" borderId="6" xfId="1" applyFont="1" applyFill="1" applyBorder="1" applyAlignment="1">
      <alignment horizontal="left" vertical="center" indent="1"/>
    </xf>
    <xf numFmtId="44" fontId="4" fillId="2" borderId="0" xfId="1" applyFont="1" applyFill="1" applyBorder="1" applyAlignment="1">
      <alignment horizontal="left" vertical="center" indent="1"/>
    </xf>
    <xf numFmtId="44" fontId="5" fillId="2" borderId="0" xfId="1" applyFont="1" applyFill="1" applyBorder="1" applyAlignment="1">
      <alignment vertical="center"/>
    </xf>
    <xf numFmtId="44" fontId="5" fillId="2" borderId="7" xfId="1" applyFont="1" applyFill="1" applyBorder="1" applyAlignment="1">
      <alignment vertical="center"/>
    </xf>
    <xf numFmtId="44" fontId="6" fillId="2" borderId="0" xfId="1" applyFont="1" applyFill="1" applyBorder="1" applyAlignment="1">
      <alignment vertical="center"/>
    </xf>
    <xf numFmtId="44" fontId="6" fillId="2" borderId="7" xfId="1" applyFont="1" applyFill="1" applyBorder="1" applyAlignment="1">
      <alignment vertical="center"/>
    </xf>
    <xf numFmtId="0" fontId="7" fillId="2" borderId="8" xfId="0" applyFont="1" applyFill="1" applyBorder="1" applyAlignment="1">
      <alignment horizontal="right" vertical="center" indent="1"/>
    </xf>
    <xf numFmtId="44" fontId="7" fillId="2" borderId="9" xfId="1" applyFont="1" applyFill="1" applyBorder="1" applyAlignment="1">
      <alignment horizontal="center" vertical="center"/>
    </xf>
    <xf numFmtId="44" fontId="7" fillId="2" borderId="0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42" fontId="2" fillId="2" borderId="2" xfId="1" applyNumberFormat="1" applyFont="1" applyFill="1" applyBorder="1" applyAlignment="1">
      <alignment horizontal="center" vertical="center"/>
    </xf>
    <xf numFmtId="42" fontId="2" fillId="2" borderId="0" xfId="1" applyNumberFormat="1" applyFont="1" applyFill="1" applyBorder="1" applyAlignment="1">
      <alignment horizontal="center" vertical="center"/>
    </xf>
    <xf numFmtId="44" fontId="9" fillId="2" borderId="10" xfId="1" applyFont="1" applyFill="1" applyBorder="1" applyAlignment="1">
      <alignment horizontal="left"/>
    </xf>
    <xf numFmtId="44" fontId="9" fillId="2" borderId="3" xfId="1" applyFont="1" applyFill="1" applyBorder="1" applyAlignment="1">
      <alignment horizontal="left"/>
    </xf>
    <xf numFmtId="44" fontId="9" fillId="2" borderId="4" xfId="1" applyFont="1" applyFill="1" applyBorder="1" applyAlignment="1">
      <alignment horizontal="left"/>
    </xf>
    <xf numFmtId="0" fontId="8" fillId="2" borderId="5" xfId="0" applyFont="1" applyFill="1" applyBorder="1" applyAlignment="1">
      <alignment horizontal="left" vertical="center"/>
    </xf>
    <xf numFmtId="42" fontId="2" fillId="2" borderId="6" xfId="1" applyNumberFormat="1" applyFont="1" applyFill="1" applyBorder="1" applyAlignment="1">
      <alignment horizontal="center" vertical="center"/>
    </xf>
    <xf numFmtId="44" fontId="8" fillId="2" borderId="11" xfId="1" applyFont="1" applyFill="1" applyBorder="1"/>
    <xf numFmtId="44" fontId="8" fillId="2" borderId="0" xfId="1" applyFont="1" applyFill="1" applyBorder="1" applyAlignment="1">
      <alignment horizontal="right"/>
    </xf>
    <xf numFmtId="44" fontId="8" fillId="2" borderId="7" xfId="1" applyFont="1" applyFill="1" applyBorder="1" applyAlignment="1">
      <alignment horizontal="center" vertical="center"/>
    </xf>
    <xf numFmtId="44" fontId="8" fillId="2" borderId="1" xfId="1" applyFont="1" applyFill="1" applyBorder="1"/>
    <xf numFmtId="44" fontId="8" fillId="2" borderId="12" xfId="1" applyFont="1" applyFill="1" applyBorder="1" applyAlignment="1">
      <alignment horizontal="right"/>
    </xf>
    <xf numFmtId="44" fontId="8" fillId="2" borderId="2" xfId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44" fontId="2" fillId="2" borderId="6" xfId="1" applyFont="1" applyFill="1" applyBorder="1" applyAlignment="1">
      <alignment horizontal="right" vertical="center"/>
    </xf>
    <xf numFmtId="44" fontId="2" fillId="2" borderId="0" xfId="1" applyFont="1" applyFill="1" applyBorder="1" applyAlignment="1">
      <alignment horizontal="right" vertical="center"/>
    </xf>
    <xf numFmtId="44" fontId="8" fillId="2" borderId="5" xfId="1" applyFont="1" applyFill="1" applyBorder="1"/>
    <xf numFmtId="44" fontId="8" fillId="2" borderId="13" xfId="1" applyFont="1" applyFill="1" applyBorder="1" applyAlignment="1">
      <alignment horizontal="right"/>
    </xf>
    <xf numFmtId="44" fontId="8" fillId="2" borderId="6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44" fontId="8" fillId="2" borderId="8" xfId="1" applyFont="1" applyFill="1" applyBorder="1"/>
    <xf numFmtId="44" fontId="8" fillId="2" borderId="14" xfId="1" applyFont="1" applyFill="1" applyBorder="1" applyAlignment="1">
      <alignment horizontal="right"/>
    </xf>
    <xf numFmtId="44" fontId="8" fillId="2" borderId="9" xfId="1" applyFont="1" applyFill="1" applyBorder="1" applyAlignment="1">
      <alignment horizontal="center" vertical="center"/>
    </xf>
    <xf numFmtId="44" fontId="8" fillId="2" borderId="0" xfId="1" applyFont="1" applyFill="1" applyBorder="1" applyAlignment="1">
      <alignment horizontal="right" vertical="center"/>
    </xf>
    <xf numFmtId="44" fontId="8" fillId="2" borderId="7" xfId="1" applyFont="1" applyFill="1" applyBorder="1" applyAlignment="1">
      <alignment horizontal="right" vertical="center"/>
    </xf>
    <xf numFmtId="44" fontId="4" fillId="2" borderId="0" xfId="1" applyFont="1" applyFill="1" applyBorder="1" applyAlignment="1">
      <alignment vertical="center"/>
    </xf>
    <xf numFmtId="44" fontId="8" fillId="2" borderId="0" xfId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42" fontId="2" fillId="2" borderId="9" xfId="1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/>
    </xf>
    <xf numFmtId="44" fontId="9" fillId="2" borderId="16" xfId="1" applyFont="1" applyFill="1" applyBorder="1" applyAlignment="1">
      <alignment horizontal="right" vertical="center"/>
    </xf>
    <xf numFmtId="44" fontId="9" fillId="2" borderId="0" xfId="1" applyFont="1" applyFill="1" applyBorder="1" applyAlignment="1">
      <alignment horizontal="right" vertical="center"/>
    </xf>
    <xf numFmtId="44" fontId="8" fillId="2" borderId="0" xfId="1" applyFont="1" applyFill="1" applyBorder="1"/>
    <xf numFmtId="44" fontId="7" fillId="2" borderId="9" xfId="1" applyFont="1" applyFill="1" applyBorder="1" applyAlignment="1">
      <alignment horizontal="right" vertical="center"/>
    </xf>
    <xf numFmtId="44" fontId="7" fillId="2" borderId="0" xfId="1" applyFont="1" applyFill="1" applyBorder="1" applyAlignment="1">
      <alignment horizontal="right" vertical="center"/>
    </xf>
    <xf numFmtId="44" fontId="8" fillId="2" borderId="7" xfId="1" applyFont="1" applyFill="1" applyBorder="1" applyAlignment="1">
      <alignment horizontal="right"/>
    </xf>
    <xf numFmtId="44" fontId="8" fillId="2" borderId="17" xfId="1" applyFont="1" applyFill="1" applyBorder="1"/>
    <xf numFmtId="44" fontId="8" fillId="2" borderId="18" xfId="1" applyFont="1" applyFill="1" applyBorder="1" applyAlignment="1">
      <alignment horizontal="right"/>
    </xf>
    <xf numFmtId="44" fontId="8" fillId="2" borderId="19" xfId="1" applyFont="1" applyFill="1" applyBorder="1" applyAlignment="1">
      <alignment horizontal="center" vertical="center"/>
    </xf>
    <xf numFmtId="44" fontId="8" fillId="2" borderId="20" xfId="1" applyFont="1" applyFill="1" applyBorder="1" applyAlignment="1">
      <alignment horizontal="right"/>
    </xf>
    <xf numFmtId="44" fontId="8" fillId="2" borderId="21" xfId="1" applyFont="1" applyFill="1" applyBorder="1" applyAlignment="1">
      <alignment horizontal="center" vertical="center"/>
    </xf>
    <xf numFmtId="44" fontId="9" fillId="2" borderId="0" xfId="1" applyFont="1" applyFill="1" applyBorder="1" applyAlignment="1">
      <alignment horizontal="right"/>
    </xf>
    <xf numFmtId="0" fontId="9" fillId="2" borderId="22" xfId="0" applyFont="1" applyFill="1" applyBorder="1" applyAlignment="1">
      <alignment horizontal="right" vertical="center"/>
    </xf>
    <xf numFmtId="44" fontId="9" fillId="2" borderId="23" xfId="1" applyFont="1" applyFill="1" applyBorder="1" applyAlignment="1">
      <alignment horizontal="right" vertical="center"/>
    </xf>
    <xf numFmtId="44" fontId="9" fillId="2" borderId="18" xfId="1" applyFont="1" applyFill="1" applyBorder="1" applyAlignment="1">
      <alignment horizontal="right" vertical="center"/>
    </xf>
    <xf numFmtId="44" fontId="8" fillId="2" borderId="18" xfId="1" applyFont="1" applyFill="1" applyBorder="1"/>
    <xf numFmtId="0" fontId="0" fillId="3" borderId="0" xfId="0" applyFill="1" applyBorder="1"/>
    <xf numFmtId="0" fontId="9" fillId="3" borderId="0" xfId="0" applyFont="1" applyFill="1" applyBorder="1" applyAlignment="1">
      <alignment horizontal="right" vertical="center"/>
    </xf>
    <xf numFmtId="44" fontId="0" fillId="0" borderId="0" xfId="0" applyNumberFormat="1"/>
    <xf numFmtId="164" fontId="0" fillId="0" borderId="0" xfId="0" applyNumberFormat="1"/>
    <xf numFmtId="166" fontId="2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horizontal="right" vertical="center"/>
    </xf>
    <xf numFmtId="166" fontId="7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horizontal="right"/>
    </xf>
    <xf numFmtId="166" fontId="9" fillId="2" borderId="18" xfId="1" applyNumberFormat="1" applyFont="1" applyFill="1" applyBorder="1" applyAlignment="1">
      <alignment horizontal="right" vertical="center"/>
    </xf>
    <xf numFmtId="166" fontId="4" fillId="2" borderId="3" xfId="1" applyNumberFormat="1" applyFont="1" applyFill="1" applyBorder="1" applyAlignment="1">
      <alignment horizontal="right" vertical="center"/>
    </xf>
    <xf numFmtId="166" fontId="4" fillId="2" borderId="0" xfId="1" applyNumberFormat="1" applyFont="1" applyFill="1" applyBorder="1" applyAlignment="1">
      <alignment horizontal="right" vertical="center"/>
    </xf>
    <xf numFmtId="166" fontId="0" fillId="0" borderId="0" xfId="1" applyNumberFormat="1" applyFont="1" applyAlignment="1">
      <alignment horizontal="right"/>
    </xf>
    <xf numFmtId="44" fontId="3" fillId="0" borderId="0" xfId="1" applyFont="1"/>
    <xf numFmtId="0" fontId="9" fillId="3" borderId="20" xfId="0" applyFont="1" applyFill="1" applyBorder="1" applyAlignment="1">
      <alignment horizontal="right" vertical="center"/>
    </xf>
    <xf numFmtId="44" fontId="0" fillId="0" borderId="20" xfId="1" applyFont="1" applyBorder="1"/>
    <xf numFmtId="166" fontId="0" fillId="0" borderId="20" xfId="1" applyNumberFormat="1" applyFont="1" applyBorder="1" applyAlignment="1">
      <alignment horizontal="left"/>
    </xf>
    <xf numFmtId="0" fontId="0" fillId="0" borderId="20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21" workbookViewId="0">
      <selection activeCell="F46" sqref="F46"/>
    </sheetView>
  </sheetViews>
  <sheetFormatPr defaultRowHeight="15" customHeight="1" x14ac:dyDescent="0.25"/>
  <cols>
    <col min="1" max="1" width="27.42578125" bestFit="1" customWidth="1"/>
    <col min="2" max="2" width="10.5703125" bestFit="1" customWidth="1"/>
    <col min="3" max="3" width="10.5703125" style="78" bestFit="1" customWidth="1"/>
    <col min="5" max="5" width="43.7109375" bestFit="1" customWidth="1"/>
    <col min="6" max="6" width="10.5703125" bestFit="1" customWidth="1"/>
  </cols>
  <sheetData>
    <row r="1" spans="1:10" ht="15" customHeight="1" x14ac:dyDescent="0.25">
      <c r="A1" s="1">
        <v>1</v>
      </c>
      <c r="B1" s="2">
        <v>750</v>
      </c>
      <c r="C1" s="76"/>
      <c r="D1" s="3"/>
      <c r="E1" s="4" t="s">
        <v>27</v>
      </c>
      <c r="F1" s="4"/>
      <c r="G1" s="5"/>
    </row>
    <row r="2" spans="1:10" ht="15" customHeight="1" x14ac:dyDescent="0.25">
      <c r="A2" s="6">
        <v>2</v>
      </c>
      <c r="B2" s="7">
        <v>710</v>
      </c>
      <c r="C2" s="77"/>
      <c r="D2" s="8"/>
      <c r="E2" s="9"/>
      <c r="F2" s="9"/>
      <c r="G2" s="10"/>
    </row>
    <row r="3" spans="1:10" ht="15" customHeight="1" x14ac:dyDescent="0.25">
      <c r="A3" s="6">
        <v>3</v>
      </c>
      <c r="B3" s="11">
        <v>605</v>
      </c>
      <c r="C3" s="77"/>
      <c r="D3" s="12"/>
      <c r="E3" s="9"/>
      <c r="F3" s="9"/>
      <c r="G3" s="10"/>
    </row>
    <row r="4" spans="1:10" ht="15" customHeight="1" x14ac:dyDescent="0.25">
      <c r="A4" s="6">
        <v>4</v>
      </c>
      <c r="B4" s="7">
        <v>605</v>
      </c>
      <c r="C4" s="77"/>
      <c r="D4" s="8"/>
      <c r="E4" s="9"/>
      <c r="F4" s="9"/>
      <c r="G4" s="10"/>
    </row>
    <row r="5" spans="1:10" ht="15" customHeight="1" x14ac:dyDescent="0.25">
      <c r="A5" s="6">
        <v>5</v>
      </c>
      <c r="B5" s="7">
        <v>585</v>
      </c>
      <c r="C5" s="77"/>
      <c r="D5" s="8"/>
      <c r="E5" s="9"/>
      <c r="F5" s="9"/>
      <c r="G5" s="10"/>
    </row>
    <row r="6" spans="1:10" ht="15" customHeight="1" x14ac:dyDescent="0.25">
      <c r="A6" s="6">
        <v>6</v>
      </c>
      <c r="B6" s="7">
        <v>590</v>
      </c>
      <c r="C6" s="77"/>
      <c r="D6" s="8"/>
      <c r="E6" s="13"/>
      <c r="F6" s="13"/>
      <c r="G6" s="14"/>
    </row>
    <row r="7" spans="1:10" ht="15" customHeight="1" x14ac:dyDescent="0.25">
      <c r="A7" s="6">
        <v>7</v>
      </c>
      <c r="B7" s="11">
        <v>610</v>
      </c>
      <c r="C7" s="77"/>
      <c r="D7" s="12"/>
      <c r="E7" s="15"/>
      <c r="F7" s="15"/>
      <c r="G7" s="16"/>
      <c r="J7" s="70"/>
    </row>
    <row r="8" spans="1:10" ht="15" customHeight="1" x14ac:dyDescent="0.25">
      <c r="A8" s="6">
        <v>8</v>
      </c>
      <c r="B8" s="7">
        <v>590</v>
      </c>
      <c r="C8" s="77"/>
      <c r="D8" s="8"/>
      <c r="E8" s="15"/>
      <c r="F8" s="15"/>
      <c r="G8" s="16"/>
    </row>
    <row r="9" spans="1:10" ht="15" customHeight="1" x14ac:dyDescent="0.25">
      <c r="A9" s="6"/>
      <c r="B9" s="7"/>
      <c r="C9" s="77"/>
      <c r="D9" s="8"/>
      <c r="E9" s="15"/>
      <c r="F9" s="15"/>
      <c r="G9" s="16"/>
    </row>
    <row r="10" spans="1:10" ht="15" customHeight="1" thickBot="1" x14ac:dyDescent="0.3">
      <c r="A10" s="17" t="s">
        <v>0</v>
      </c>
      <c r="B10" s="18">
        <f>SUM(B1:B9)</f>
        <v>5045</v>
      </c>
      <c r="C10" s="73"/>
      <c r="D10" s="19"/>
      <c r="E10" s="15"/>
      <c r="F10" s="15"/>
      <c r="G10" s="16"/>
    </row>
    <row r="11" spans="1:10" ht="15" customHeight="1" x14ac:dyDescent="0.25">
      <c r="A11" s="20" t="s">
        <v>1</v>
      </c>
      <c r="B11" s="21">
        <v>75</v>
      </c>
      <c r="C11" s="71"/>
      <c r="D11" s="22"/>
      <c r="E11" s="23"/>
      <c r="F11" s="24"/>
      <c r="G11" s="25"/>
    </row>
    <row r="12" spans="1:10" ht="15" customHeight="1" thickBot="1" x14ac:dyDescent="0.3">
      <c r="A12" s="26" t="s">
        <v>2</v>
      </c>
      <c r="B12" s="27">
        <f>G16</f>
        <v>572.91666666666663</v>
      </c>
      <c r="C12" s="71">
        <v>1718.75</v>
      </c>
      <c r="D12" s="22"/>
      <c r="E12" s="28" t="s">
        <v>3</v>
      </c>
      <c r="F12" s="29">
        <v>1393</v>
      </c>
      <c r="G12" s="30">
        <f>F12/12</f>
        <v>116.08333333333333</v>
      </c>
    </row>
    <row r="13" spans="1:10" ht="15" customHeight="1" x14ac:dyDescent="0.25">
      <c r="A13" s="26" t="s">
        <v>3</v>
      </c>
      <c r="B13" s="27">
        <f>G12</f>
        <v>116.08333333333333</v>
      </c>
      <c r="C13" s="71"/>
      <c r="D13" s="22"/>
      <c r="E13" s="31" t="s">
        <v>4</v>
      </c>
      <c r="F13" s="32"/>
      <c r="G13" s="33"/>
    </row>
    <row r="14" spans="1:10" ht="15" customHeight="1" x14ac:dyDescent="0.25">
      <c r="A14" s="34" t="s">
        <v>5</v>
      </c>
      <c r="B14" s="35">
        <v>125</v>
      </c>
      <c r="C14" s="71">
        <v>375</v>
      </c>
      <c r="D14" s="36"/>
      <c r="E14" s="37" t="s">
        <v>6</v>
      </c>
      <c r="F14" s="38"/>
      <c r="G14" s="39"/>
    </row>
    <row r="15" spans="1:10" ht="15" customHeight="1" x14ac:dyDescent="0.25">
      <c r="A15" s="40" t="s">
        <v>7</v>
      </c>
      <c r="B15" s="35">
        <v>65</v>
      </c>
      <c r="C15" s="71"/>
      <c r="D15" s="36"/>
      <c r="E15" s="37" t="s">
        <v>8</v>
      </c>
      <c r="F15" s="38"/>
      <c r="G15" s="39"/>
    </row>
    <row r="16" spans="1:10" ht="15" customHeight="1" thickBot="1" x14ac:dyDescent="0.3">
      <c r="A16" s="34" t="s">
        <v>9</v>
      </c>
      <c r="B16" s="35">
        <v>200</v>
      </c>
      <c r="C16" s="71"/>
      <c r="D16" s="36"/>
      <c r="E16" s="41"/>
      <c r="F16" s="42">
        <v>6875</v>
      </c>
      <c r="G16" s="43">
        <f>F16/12</f>
        <v>572.91666666666663</v>
      </c>
    </row>
    <row r="17" spans="1:7" ht="15" customHeight="1" x14ac:dyDescent="0.25">
      <c r="A17" s="34" t="s">
        <v>10</v>
      </c>
      <c r="B17" s="35">
        <v>315</v>
      </c>
      <c r="C17" s="71">
        <v>715</v>
      </c>
      <c r="D17" s="36"/>
      <c r="E17" s="44"/>
      <c r="F17" s="44"/>
      <c r="G17" s="45"/>
    </row>
    <row r="18" spans="1:7" ht="15" customHeight="1" x14ac:dyDescent="0.25">
      <c r="A18" s="26" t="s">
        <v>11</v>
      </c>
      <c r="B18" s="27">
        <f>B10*0.03</f>
        <v>151.35</v>
      </c>
      <c r="C18" s="71">
        <v>153.6</v>
      </c>
      <c r="D18" s="22"/>
      <c r="E18" s="46" t="s">
        <v>12</v>
      </c>
      <c r="F18" s="47"/>
      <c r="G18" s="30"/>
    </row>
    <row r="19" spans="1:7" ht="15" customHeight="1" x14ac:dyDescent="0.25">
      <c r="A19" s="26" t="s">
        <v>13</v>
      </c>
      <c r="B19" s="27">
        <f>B10*0.08</f>
        <v>403.6</v>
      </c>
      <c r="C19" s="71">
        <v>409.6</v>
      </c>
      <c r="D19" s="22"/>
      <c r="E19" s="46" t="s">
        <v>14</v>
      </c>
      <c r="F19" s="47"/>
      <c r="G19" s="30"/>
    </row>
    <row r="20" spans="1:7" ht="15" customHeight="1" x14ac:dyDescent="0.25">
      <c r="A20" s="26" t="s">
        <v>15</v>
      </c>
      <c r="B20" s="27">
        <f>B10*0.08</f>
        <v>403.6</v>
      </c>
      <c r="C20" s="71">
        <v>819.2</v>
      </c>
      <c r="D20" s="22"/>
      <c r="E20" s="46" t="s">
        <v>16</v>
      </c>
      <c r="F20" s="44"/>
      <c r="G20" s="45"/>
    </row>
    <row r="21" spans="1:7" ht="15" customHeight="1" thickBot="1" x14ac:dyDescent="0.3">
      <c r="A21" s="48" t="s">
        <v>17</v>
      </c>
      <c r="B21" s="49">
        <v>32</v>
      </c>
      <c r="C21" s="71">
        <v>96</v>
      </c>
      <c r="D21" s="22"/>
      <c r="E21" s="46" t="s">
        <v>18</v>
      </c>
      <c r="F21" s="47"/>
      <c r="G21" s="30"/>
    </row>
    <row r="22" spans="1:7" ht="15" customHeight="1" x14ac:dyDescent="0.25">
      <c r="A22" s="50" t="s">
        <v>19</v>
      </c>
      <c r="B22" s="51">
        <f>SUM(B11:B21)</f>
        <v>2459.5499999999997</v>
      </c>
      <c r="C22" s="72"/>
      <c r="D22" s="52"/>
      <c r="E22" s="52"/>
      <c r="F22" s="53"/>
      <c r="G22" s="30"/>
    </row>
    <row r="23" spans="1:7" ht="15" customHeight="1" thickBot="1" x14ac:dyDescent="0.3">
      <c r="A23" s="50" t="s">
        <v>20</v>
      </c>
      <c r="B23" s="51">
        <f>B10-B22</f>
        <v>2585.4500000000003</v>
      </c>
      <c r="C23" s="72"/>
      <c r="D23" s="52"/>
      <c r="E23" s="52"/>
      <c r="F23" s="53"/>
      <c r="G23" s="30"/>
    </row>
    <row r="24" spans="1:7" ht="15" customHeight="1" x14ac:dyDescent="0.25">
      <c r="A24" s="1">
        <v>1</v>
      </c>
      <c r="B24" s="2">
        <v>640</v>
      </c>
      <c r="C24" s="76"/>
      <c r="D24" s="3"/>
      <c r="E24" s="4" t="s">
        <v>28</v>
      </c>
      <c r="F24" s="4"/>
      <c r="G24" s="5"/>
    </row>
    <row r="25" spans="1:7" ht="15" customHeight="1" x14ac:dyDescent="0.25">
      <c r="A25" s="6">
        <v>2</v>
      </c>
      <c r="B25" s="7">
        <v>750</v>
      </c>
      <c r="C25" s="77"/>
      <c r="D25" s="8"/>
      <c r="E25" s="9"/>
      <c r="F25" s="9"/>
      <c r="G25" s="10"/>
    </row>
    <row r="26" spans="1:7" ht="15" customHeight="1" x14ac:dyDescent="0.25">
      <c r="A26" s="6">
        <v>3</v>
      </c>
      <c r="B26" s="11">
        <v>675</v>
      </c>
      <c r="C26" s="77"/>
      <c r="D26" s="12"/>
      <c r="E26" s="9"/>
      <c r="F26" s="9"/>
      <c r="G26" s="10"/>
    </row>
    <row r="27" spans="1:7" ht="15" customHeight="1" x14ac:dyDescent="0.25">
      <c r="A27" s="6">
        <v>4</v>
      </c>
      <c r="B27" s="7">
        <v>705</v>
      </c>
      <c r="C27" s="77"/>
      <c r="D27" s="8"/>
      <c r="E27" s="9"/>
      <c r="F27" s="9"/>
      <c r="G27" s="10"/>
    </row>
    <row r="28" spans="1:7" ht="15" customHeight="1" x14ac:dyDescent="0.25">
      <c r="A28" s="6">
        <v>5</v>
      </c>
      <c r="B28" s="7">
        <v>750</v>
      </c>
      <c r="C28" s="77"/>
      <c r="D28" s="8"/>
      <c r="E28" s="9"/>
      <c r="F28" s="9"/>
      <c r="G28" s="10"/>
    </row>
    <row r="29" spans="1:7" ht="15" customHeight="1" thickBot="1" x14ac:dyDescent="0.3">
      <c r="A29" s="17" t="s">
        <v>21</v>
      </c>
      <c r="B29" s="54">
        <f>SUM(B24:B28)</f>
        <v>3520</v>
      </c>
      <c r="C29" s="73"/>
      <c r="D29" s="55"/>
      <c r="E29" s="29"/>
      <c r="F29" s="29"/>
      <c r="G29" s="56"/>
    </row>
    <row r="30" spans="1:7" ht="15" customHeight="1" thickBot="1" x14ac:dyDescent="0.3">
      <c r="A30" s="20" t="s">
        <v>1</v>
      </c>
      <c r="B30" s="21">
        <v>75</v>
      </c>
      <c r="C30" s="71"/>
      <c r="D30" s="22"/>
      <c r="E30" s="29"/>
      <c r="F30" s="29"/>
      <c r="G30" s="56"/>
    </row>
    <row r="31" spans="1:7" ht="15" customHeight="1" x14ac:dyDescent="0.25">
      <c r="A31" s="26" t="s">
        <v>2</v>
      </c>
      <c r="B31" s="27">
        <f>G36</f>
        <v>512.25</v>
      </c>
      <c r="C31" s="71">
        <v>1536.75</v>
      </c>
      <c r="D31" s="22"/>
      <c r="E31" s="23"/>
      <c r="F31" s="24"/>
      <c r="G31" s="25"/>
    </row>
    <row r="32" spans="1:7" ht="15" customHeight="1" thickBot="1" x14ac:dyDescent="0.3">
      <c r="A32" s="26" t="s">
        <v>3</v>
      </c>
      <c r="B32" s="27">
        <f>G32</f>
        <v>111.75</v>
      </c>
      <c r="C32" s="71"/>
      <c r="D32" s="22"/>
      <c r="E32" s="57" t="s">
        <v>3</v>
      </c>
      <c r="F32" s="58">
        <v>1341</v>
      </c>
      <c r="G32" s="59">
        <f>F32/12</f>
        <v>111.75</v>
      </c>
    </row>
    <row r="33" spans="1:7" ht="15" customHeight="1" x14ac:dyDescent="0.25">
      <c r="A33" s="34" t="s">
        <v>5</v>
      </c>
      <c r="B33" s="35">
        <v>125</v>
      </c>
      <c r="C33" s="71">
        <v>375</v>
      </c>
      <c r="D33" s="36"/>
      <c r="E33" s="28" t="s">
        <v>4</v>
      </c>
      <c r="F33" s="29"/>
      <c r="G33" s="30"/>
    </row>
    <row r="34" spans="1:7" ht="15" customHeight="1" x14ac:dyDescent="0.25">
      <c r="A34" s="26" t="s">
        <v>7</v>
      </c>
      <c r="B34" s="35">
        <v>65</v>
      </c>
      <c r="C34" s="71"/>
      <c r="D34" s="36"/>
      <c r="E34" s="28" t="s">
        <v>6</v>
      </c>
      <c r="F34" s="29"/>
      <c r="G34" s="30"/>
    </row>
    <row r="35" spans="1:7" ht="15" customHeight="1" x14ac:dyDescent="0.25">
      <c r="A35" s="26" t="s">
        <v>22</v>
      </c>
      <c r="B35" s="35">
        <v>45</v>
      </c>
      <c r="C35" s="71"/>
      <c r="D35" s="36"/>
      <c r="E35" s="28" t="s">
        <v>8</v>
      </c>
      <c r="F35" s="60"/>
      <c r="G35" s="61"/>
    </row>
    <row r="36" spans="1:7" ht="15" customHeight="1" thickBot="1" x14ac:dyDescent="0.3">
      <c r="A36" s="26" t="s">
        <v>23</v>
      </c>
      <c r="B36" s="35">
        <v>315</v>
      </c>
      <c r="C36" s="71">
        <v>715</v>
      </c>
      <c r="D36" s="36"/>
      <c r="E36" s="57"/>
      <c r="F36" s="58">
        <v>6147</v>
      </c>
      <c r="G36" s="59">
        <f>F36/12</f>
        <v>512.25</v>
      </c>
    </row>
    <row r="37" spans="1:7" ht="15" customHeight="1" x14ac:dyDescent="0.25">
      <c r="A37" s="26" t="s">
        <v>11</v>
      </c>
      <c r="B37" s="27">
        <f>B29*0.03</f>
        <v>105.6</v>
      </c>
      <c r="C37" s="71">
        <v>211.2</v>
      </c>
      <c r="D37" s="22"/>
      <c r="E37" s="46"/>
      <c r="F37" s="29"/>
      <c r="G37" s="56"/>
    </row>
    <row r="38" spans="1:7" ht="15" customHeight="1" x14ac:dyDescent="0.25">
      <c r="A38" s="26" t="s">
        <v>13</v>
      </c>
      <c r="B38" s="27">
        <f>B29*0.08</f>
        <v>281.60000000000002</v>
      </c>
      <c r="C38" s="71">
        <v>481.6</v>
      </c>
      <c r="D38" s="22"/>
      <c r="E38" s="46" t="s">
        <v>12</v>
      </c>
      <c r="F38" s="29"/>
      <c r="G38" s="56"/>
    </row>
    <row r="39" spans="1:7" ht="15" customHeight="1" x14ac:dyDescent="0.25">
      <c r="A39" s="26" t="s">
        <v>15</v>
      </c>
      <c r="B39" s="27">
        <f>B29*0.08</f>
        <v>281.60000000000002</v>
      </c>
      <c r="C39" s="71">
        <v>563.20000000000005</v>
      </c>
      <c r="D39" s="22"/>
      <c r="E39" s="46" t="s">
        <v>24</v>
      </c>
      <c r="F39" s="29"/>
      <c r="G39" s="56"/>
    </row>
    <row r="40" spans="1:7" ht="15" customHeight="1" thickBot="1" x14ac:dyDescent="0.3">
      <c r="A40" s="48" t="s">
        <v>17</v>
      </c>
      <c r="B40" s="49">
        <v>20</v>
      </c>
      <c r="C40" s="71">
        <v>60</v>
      </c>
      <c r="D40" s="22"/>
      <c r="E40" s="46" t="s">
        <v>25</v>
      </c>
      <c r="F40" s="29"/>
      <c r="G40" s="56"/>
    </row>
    <row r="41" spans="1:7" ht="15" customHeight="1" x14ac:dyDescent="0.25">
      <c r="A41" s="50" t="s">
        <v>19</v>
      </c>
      <c r="B41" s="62">
        <f>SUM(B30:B40)</f>
        <v>1937.7999999999997</v>
      </c>
      <c r="C41" s="74"/>
      <c r="D41" s="62"/>
      <c r="E41" s="46" t="s">
        <v>26</v>
      </c>
      <c r="F41" s="29"/>
      <c r="G41" s="56"/>
    </row>
    <row r="42" spans="1:7" ht="15" customHeight="1" thickBot="1" x14ac:dyDescent="0.3">
      <c r="A42" s="63" t="s">
        <v>20</v>
      </c>
      <c r="B42" s="64">
        <f>B29-B41</f>
        <v>1582.2000000000003</v>
      </c>
      <c r="C42" s="75"/>
      <c r="D42" s="65"/>
      <c r="E42" s="65"/>
      <c r="F42" s="66"/>
      <c r="G42" s="59"/>
    </row>
    <row r="43" spans="1:7" ht="15" customHeight="1" x14ac:dyDescent="0.25">
      <c r="A43" s="68" t="s">
        <v>29</v>
      </c>
      <c r="B43" s="69">
        <f>B23+B42</f>
        <v>4167.6500000000005</v>
      </c>
    </row>
    <row r="44" spans="1:7" ht="15" customHeight="1" x14ac:dyDescent="0.25">
      <c r="A44" s="80" t="s">
        <v>30</v>
      </c>
      <c r="B44" s="81">
        <v>3492.84</v>
      </c>
      <c r="C44" s="82" t="s">
        <v>32</v>
      </c>
      <c r="D44" s="83"/>
    </row>
    <row r="45" spans="1:7" ht="15" customHeight="1" x14ac:dyDescent="0.25">
      <c r="A45" s="68" t="s">
        <v>31</v>
      </c>
      <c r="B45" s="79">
        <f>B43-B44</f>
        <v>674.8100000000004</v>
      </c>
    </row>
    <row r="46" spans="1:7" ht="15" customHeight="1" x14ac:dyDescent="0.25">
      <c r="A46" s="67"/>
    </row>
  </sheetData>
  <mergeCells count="4">
    <mergeCell ref="E1:G5"/>
    <mergeCell ref="E11:G11"/>
    <mergeCell ref="E24:G28"/>
    <mergeCell ref="E31:G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070B-A6F4-4751-8475-C2E57DFF34C3}">
  <dimension ref="A1"/>
  <sheetViews>
    <sheetView workbookViewId="0">
      <selection activeCell="D25" sqref="D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Loan 1</vt:lpstr>
      <vt:lpstr>Loan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Corritore</dc:creator>
  <cp:lastModifiedBy>Justin Corritore</cp:lastModifiedBy>
  <dcterms:created xsi:type="dcterms:W3CDTF">2015-06-05T18:17:20Z</dcterms:created>
  <dcterms:modified xsi:type="dcterms:W3CDTF">2021-01-12T16:36:34Z</dcterms:modified>
</cp:coreProperties>
</file>