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ustin Corritore\Desktop\"/>
    </mc:Choice>
  </mc:AlternateContent>
  <xr:revisionPtr revIDLastSave="0" documentId="13_ncr:1_{BE2B6007-AE3A-44B3-9DE4-C1DDD7A2477D}" xr6:coauthVersionLast="45" xr6:coauthVersionMax="45" xr10:uidLastSave="{00000000-0000-0000-0000-000000000000}"/>
  <bookViews>
    <workbookView xWindow="2520" yWindow="-120" windowWidth="18090" windowHeight="11760" tabRatio="799" xr2:uid="{00000000-000D-0000-FFFF-FFFF00000000}"/>
  </bookViews>
  <sheets>
    <sheet name="Widget" sheetId="2" r:id="rId1"/>
  </sheets>
  <definedNames>
    <definedName name="_xlnm.Print_Area" localSheetId="0">Widget!$A$1:$J$35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2" l="1"/>
  <c r="H23" i="2" l="1"/>
  <c r="F21" i="2" l="1"/>
  <c r="G9" i="2" l="1"/>
  <c r="B5" i="2" s="1"/>
  <c r="B6" i="2"/>
  <c r="B3" i="2"/>
  <c r="B9" i="2" l="1"/>
  <c r="B12" i="2" l="1"/>
  <c r="B13" i="2" s="1"/>
  <c r="G21" i="2" l="1"/>
  <c r="B16" i="2" s="1"/>
  <c r="B17" i="2"/>
  <c r="B15" i="2"/>
  <c r="B19" i="2" l="1"/>
  <c r="B22" i="2" l="1"/>
  <c r="B23" i="2" s="1"/>
  <c r="B28" i="2" l="1"/>
  <c r="F140" i="2" l="1"/>
  <c r="F32" i="2" l="1"/>
  <c r="G32" i="2" s="1"/>
  <c r="B26" i="2"/>
  <c r="B30" i="2" l="1"/>
  <c r="B27" i="2"/>
  <c r="B33" i="2" l="1"/>
  <c r="B34" i="2" l="1"/>
  <c r="H25" i="2"/>
</calcChain>
</file>

<file path=xl/sharedStrings.xml><?xml version="1.0" encoding="utf-8"?>
<sst xmlns="http://schemas.openxmlformats.org/spreadsheetml/2006/main" count="120" uniqueCount="41">
  <si>
    <t>Insurance</t>
  </si>
  <si>
    <t>CHECKING</t>
  </si>
  <si>
    <t>Rental Income</t>
  </si>
  <si>
    <t>Additional Income</t>
  </si>
  <si>
    <t>TOTAL INCOME</t>
  </si>
  <si>
    <t xml:space="preserve">Tax Savings Fund                  </t>
  </si>
  <si>
    <t>TOTAL EXPENSES</t>
  </si>
  <si>
    <t>School Tax - Received 7/15</t>
  </si>
  <si>
    <t>County Tax - Received 2/10</t>
  </si>
  <si>
    <t>City Tax - Received 2/10</t>
  </si>
  <si>
    <t>NOI</t>
  </si>
  <si>
    <t>Current Balance</t>
  </si>
  <si>
    <t>Total Savings from left</t>
  </si>
  <si>
    <t>Rental Program Fee</t>
  </si>
  <si>
    <t>TOTAL NOI BOTH UNITS</t>
  </si>
  <si>
    <t>Total outstanding payments above</t>
  </si>
  <si>
    <t>Landscaping</t>
  </si>
  <si>
    <t>Maintenance 10%</t>
  </si>
  <si>
    <t>Vacancy 5%</t>
  </si>
  <si>
    <t>Available Balance</t>
  </si>
  <si>
    <t>Water/Sewer/Garbage</t>
  </si>
  <si>
    <t>CAPEX 10%</t>
  </si>
  <si>
    <t>Payee</t>
  </si>
  <si>
    <t>Ref. #</t>
  </si>
  <si>
    <t>Due Date</t>
  </si>
  <si>
    <t>Amount</t>
  </si>
  <si>
    <t>Status</t>
  </si>
  <si>
    <t>City of Erie Treasurer</t>
  </si>
  <si>
    <t>--</t>
  </si>
  <si>
    <t>Paid</t>
  </si>
  <si>
    <t xml:space="preserve">913 west 29         </t>
  </si>
  <si>
    <t>1104 west 23rd - Brenda</t>
  </si>
  <si>
    <t>311 west 26th #2</t>
  </si>
  <si>
    <t>311 west 26th #1  - Pam - mailed check on 3rd to PO box</t>
  </si>
  <si>
    <t>duplex</t>
  </si>
  <si>
    <t>single family home</t>
  </si>
  <si>
    <t>LOAN - Duplex</t>
  </si>
  <si>
    <t>LOAN - SFH</t>
  </si>
  <si>
    <t>CapEx 10%</t>
  </si>
  <si>
    <t>millville property insurance</t>
  </si>
  <si>
    <t>Erie Water Works sewer SFH#2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</si>
</sst>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m/d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5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44" fontId="0" fillId="0" borderId="0" xfId="42" applyFont="1"/>
    <xf numFmtId="0" fontId="0" fillId="35" borderId="15" xfId="0" applyFill="1" applyBorder="1"/>
    <xf numFmtId="0" fontId="0" fillId="34" borderId="35" xfId="0" applyFill="1" applyBorder="1"/>
    <xf numFmtId="44" fontId="21" fillId="34" borderId="24" xfId="42" applyFont="1" applyFill="1" applyBorder="1"/>
    <xf numFmtId="0" fontId="19" fillId="35" borderId="15" xfId="0" applyFont="1" applyFill="1" applyBorder="1" applyAlignment="1">
      <alignment horizontal="right" vertical="center"/>
    </xf>
    <xf numFmtId="0" fontId="18" fillId="37" borderId="13" xfId="0" applyFont="1" applyFill="1" applyBorder="1" applyAlignment="1">
      <alignment horizontal="right" vertical="center" indent="1"/>
    </xf>
    <xf numFmtId="44" fontId="18" fillId="37" borderId="14" xfId="42" applyFont="1" applyFill="1" applyBorder="1" applyAlignment="1">
      <alignment horizontal="left" vertical="center" indent="1"/>
    </xf>
    <xf numFmtId="0" fontId="18" fillId="37" borderId="17" xfId="0" applyFont="1" applyFill="1" applyBorder="1" applyAlignment="1">
      <alignment horizontal="right" vertical="center" indent="1"/>
    </xf>
    <xf numFmtId="44" fontId="18" fillId="37" borderId="19" xfId="42" applyFont="1" applyFill="1" applyBorder="1" applyAlignment="1">
      <alignment horizontal="right" vertical="center" indent="1"/>
    </xf>
    <xf numFmtId="0" fontId="19" fillId="37" borderId="21" xfId="0" applyFont="1" applyFill="1" applyBorder="1" applyAlignment="1">
      <alignment horizontal="right" vertical="center" indent="1"/>
    </xf>
    <xf numFmtId="44" fontId="19" fillId="37" borderId="24" xfId="42" applyFont="1" applyFill="1" applyBorder="1" applyAlignment="1">
      <alignment horizontal="right" vertical="center"/>
    </xf>
    <xf numFmtId="0" fontId="18" fillId="37" borderId="17" xfId="0" applyFont="1" applyFill="1" applyBorder="1" applyAlignment="1">
      <alignment horizontal="left" vertical="center"/>
    </xf>
    <xf numFmtId="44" fontId="18" fillId="37" borderId="10" xfId="42" applyFont="1" applyFill="1" applyBorder="1"/>
    <xf numFmtId="44" fontId="18" fillId="37" borderId="11" xfId="42" applyFont="1" applyFill="1" applyBorder="1" applyAlignment="1">
      <alignment horizontal="right"/>
    </xf>
    <xf numFmtId="42" fontId="14" fillId="37" borderId="19" xfId="42" applyNumberFormat="1" applyFont="1" applyFill="1" applyBorder="1" applyAlignment="1">
      <alignment horizontal="center" vertical="center"/>
    </xf>
    <xf numFmtId="44" fontId="18" fillId="37" borderId="15" xfId="42" applyFont="1" applyFill="1" applyBorder="1"/>
    <xf numFmtId="44" fontId="18" fillId="37" borderId="25" xfId="42" applyFont="1" applyFill="1" applyBorder="1" applyAlignment="1">
      <alignment horizontal="right"/>
    </xf>
    <xf numFmtId="44" fontId="18" fillId="37" borderId="20" xfId="42" applyFont="1" applyFill="1" applyBorder="1"/>
    <xf numFmtId="42" fontId="14" fillId="37" borderId="30" xfId="42" applyNumberFormat="1" applyFont="1" applyFill="1" applyBorder="1" applyAlignment="1">
      <alignment horizontal="center" vertical="center"/>
    </xf>
    <xf numFmtId="0" fontId="19" fillId="37" borderId="17" xfId="0" applyFont="1" applyFill="1" applyBorder="1" applyAlignment="1">
      <alignment horizontal="right" vertical="center"/>
    </xf>
    <xf numFmtId="10" fontId="19" fillId="37" borderId="22" xfId="42" applyNumberFormat="1" applyFont="1" applyFill="1" applyBorder="1" applyAlignment="1">
      <alignment horizontal="left" vertical="center"/>
    </xf>
    <xf numFmtId="0" fontId="19" fillId="37" borderId="21" xfId="0" applyFont="1" applyFill="1" applyBorder="1" applyAlignment="1">
      <alignment horizontal="right" vertical="center"/>
    </xf>
    <xf numFmtId="44" fontId="19" fillId="37" borderId="28" xfId="42" applyFont="1" applyFill="1" applyBorder="1" applyAlignment="1">
      <alignment horizontal="right" vertical="center"/>
    </xf>
    <xf numFmtId="44" fontId="19" fillId="37" borderId="22" xfId="42" applyFont="1" applyFill="1" applyBorder="1" applyAlignment="1">
      <alignment horizontal="right"/>
    </xf>
    <xf numFmtId="0" fontId="25" fillId="34" borderId="18" xfId="0" applyFont="1" applyFill="1" applyBorder="1"/>
    <xf numFmtId="44" fontId="21" fillId="34" borderId="14" xfId="42" applyFont="1" applyFill="1" applyBorder="1"/>
    <xf numFmtId="0" fontId="0" fillId="0" borderId="22" xfId="0" applyBorder="1"/>
    <xf numFmtId="0" fontId="0" fillId="38" borderId="0" xfId="0" applyFill="1"/>
    <xf numFmtId="44" fontId="0" fillId="38" borderId="0" xfId="42" applyFont="1" applyFill="1"/>
    <xf numFmtId="0" fontId="25" fillId="34" borderId="35" xfId="0" applyFont="1" applyFill="1" applyBorder="1"/>
    <xf numFmtId="0" fontId="16" fillId="37" borderId="11" xfId="0" applyFont="1" applyFill="1" applyBorder="1" applyAlignment="1">
      <alignment horizontal="center" vertical="center"/>
    </xf>
    <xf numFmtId="0" fontId="0" fillId="34" borderId="29" xfId="0" applyFill="1" applyBorder="1"/>
    <xf numFmtId="0" fontId="18" fillId="33" borderId="13" xfId="0" applyFont="1" applyFill="1" applyBorder="1" applyAlignment="1">
      <alignment horizontal="right" vertical="center" indent="1"/>
    </xf>
    <xf numFmtId="44" fontId="18" fillId="33" borderId="14" xfId="42" applyFont="1" applyFill="1" applyBorder="1" applyAlignment="1">
      <alignment horizontal="left" vertical="center" indent="1"/>
    </xf>
    <xf numFmtId="0" fontId="18" fillId="33" borderId="17" xfId="0" applyFont="1" applyFill="1" applyBorder="1" applyAlignment="1">
      <alignment horizontal="right" vertical="center" indent="1"/>
    </xf>
    <xf numFmtId="44" fontId="18" fillId="33" borderId="19" xfId="42" applyFont="1" applyFill="1" applyBorder="1" applyAlignment="1">
      <alignment horizontal="right" vertical="center" indent="1"/>
    </xf>
    <xf numFmtId="0" fontId="19" fillId="33" borderId="21" xfId="0" applyFont="1" applyFill="1" applyBorder="1" applyAlignment="1">
      <alignment horizontal="right" vertical="center" indent="1"/>
    </xf>
    <xf numFmtId="44" fontId="19" fillId="33" borderId="24" xfId="42" applyFont="1" applyFill="1" applyBorder="1" applyAlignment="1">
      <alignment horizontal="right" vertical="center"/>
    </xf>
    <xf numFmtId="0" fontId="18" fillId="33" borderId="17" xfId="0" applyFont="1" applyFill="1" applyBorder="1" applyAlignment="1">
      <alignment horizontal="left" vertical="center"/>
    </xf>
    <xf numFmtId="44" fontId="18" fillId="33" borderId="15" xfId="42" applyFont="1" applyFill="1" applyBorder="1"/>
    <xf numFmtId="44" fontId="18" fillId="33" borderId="25" xfId="42" applyFont="1" applyFill="1" applyBorder="1" applyAlignment="1">
      <alignment horizontal="right"/>
    </xf>
    <xf numFmtId="44" fontId="18" fillId="33" borderId="20" xfId="42" applyFont="1" applyFill="1" applyBorder="1"/>
    <xf numFmtId="0" fontId="19" fillId="33" borderId="17" xfId="0" applyFont="1" applyFill="1" applyBorder="1" applyAlignment="1">
      <alignment horizontal="right" vertical="center"/>
    </xf>
    <xf numFmtId="42" fontId="14" fillId="33" borderId="19" xfId="42" applyNumberFormat="1" applyFont="1" applyFill="1" applyBorder="1" applyAlignment="1">
      <alignment horizontal="center" vertical="center"/>
    </xf>
    <xf numFmtId="42" fontId="14" fillId="33" borderId="30" xfId="42" applyNumberFormat="1" applyFont="1" applyFill="1" applyBorder="1" applyAlignment="1">
      <alignment horizontal="center" vertical="center"/>
    </xf>
    <xf numFmtId="44" fontId="18" fillId="37" borderId="0" xfId="42" applyFont="1" applyFill="1" applyBorder="1" applyAlignment="1">
      <alignment horizontal="right"/>
    </xf>
    <xf numFmtId="44" fontId="18" fillId="33" borderId="0" xfId="42" applyFont="1" applyFill="1" applyBorder="1"/>
    <xf numFmtId="44" fontId="19" fillId="33" borderId="0" xfId="42" applyFont="1" applyFill="1" applyBorder="1" applyAlignment="1">
      <alignment horizontal="right"/>
    </xf>
    <xf numFmtId="0" fontId="0" fillId="34" borderId="18" xfId="0" applyFont="1" applyFill="1" applyBorder="1" applyAlignment="1">
      <alignment horizontal="left"/>
    </xf>
    <xf numFmtId="165" fontId="21" fillId="34" borderId="19" xfId="42" applyNumberFormat="1" applyFont="1" applyFill="1" applyBorder="1" applyAlignment="1">
      <alignment horizontal="left"/>
    </xf>
    <xf numFmtId="44" fontId="1" fillId="34" borderId="19" xfId="42" applyFont="1" applyFill="1" applyBorder="1"/>
    <xf numFmtId="0" fontId="22" fillId="34" borderId="35" xfId="0" applyFont="1" applyFill="1" applyBorder="1" applyAlignment="1">
      <alignment horizontal="center"/>
    </xf>
    <xf numFmtId="0" fontId="26" fillId="34" borderId="29" xfId="0" applyFont="1" applyFill="1" applyBorder="1"/>
    <xf numFmtId="0" fontId="26" fillId="34" borderId="18" xfId="0" applyFont="1" applyFill="1" applyBorder="1"/>
    <xf numFmtId="44" fontId="1" fillId="34" borderId="14" xfId="42" applyFont="1" applyFill="1" applyBorder="1"/>
    <xf numFmtId="44" fontId="1" fillId="34" borderId="24" xfId="42" applyFont="1" applyFill="1" applyBorder="1"/>
    <xf numFmtId="44" fontId="19" fillId="37" borderId="11" xfId="42" applyFont="1" applyFill="1" applyBorder="1" applyAlignment="1">
      <alignment horizontal="right"/>
    </xf>
    <xf numFmtId="0" fontId="0" fillId="37" borderId="0" xfId="0" applyFill="1" applyBorder="1"/>
    <xf numFmtId="10" fontId="19" fillId="37" borderId="0" xfId="42" applyNumberFormat="1" applyFont="1" applyFill="1" applyBorder="1" applyAlignment="1">
      <alignment horizontal="right" vertical="center"/>
    </xf>
    <xf numFmtId="10" fontId="18" fillId="37" borderId="0" xfId="42" applyNumberFormat="1" applyFont="1" applyFill="1" applyBorder="1" applyAlignment="1">
      <alignment horizontal="left" vertical="center"/>
    </xf>
    <xf numFmtId="0" fontId="0" fillId="35" borderId="0" xfId="0" applyFill="1" applyBorder="1"/>
    <xf numFmtId="44" fontId="19" fillId="35" borderId="0" xfId="42" applyFont="1" applyFill="1" applyBorder="1" applyAlignment="1">
      <alignment horizontal="left" vertical="center"/>
    </xf>
    <xf numFmtId="0" fontId="20" fillId="35" borderId="0" xfId="0" applyFont="1" applyFill="1" applyBorder="1" applyAlignment="1">
      <alignment horizontal="center" wrapText="1"/>
    </xf>
    <xf numFmtId="44" fontId="20" fillId="35" borderId="16" xfId="42" applyFont="1" applyFill="1" applyBorder="1" applyAlignment="1">
      <alignment wrapText="1"/>
    </xf>
    <xf numFmtId="0" fontId="0" fillId="38" borderId="0" xfId="0" applyFill="1" applyBorder="1"/>
    <xf numFmtId="0" fontId="0" fillId="38" borderId="16" xfId="0" applyFill="1" applyBorder="1"/>
    <xf numFmtId="0" fontId="0" fillId="38" borderId="15" xfId="0" applyFill="1" applyBorder="1"/>
    <xf numFmtId="44" fontId="0" fillId="38" borderId="0" xfId="42" applyFont="1" applyFill="1" applyBorder="1"/>
    <xf numFmtId="44" fontId="0" fillId="38" borderId="16" xfId="42" applyFont="1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23" xfId="0" applyBorder="1"/>
    <xf numFmtId="0" fontId="18" fillId="39" borderId="13" xfId="0" applyFont="1" applyFill="1" applyBorder="1" applyAlignment="1">
      <alignment horizontal="right" vertical="center" indent="1"/>
    </xf>
    <xf numFmtId="44" fontId="18" fillId="39" borderId="14" xfId="42" applyFont="1" applyFill="1" applyBorder="1" applyAlignment="1">
      <alignment horizontal="left" vertical="center" indent="1"/>
    </xf>
    <xf numFmtId="0" fontId="16" fillId="39" borderId="11" xfId="0" applyFont="1" applyFill="1" applyBorder="1" applyAlignment="1">
      <alignment horizontal="center" vertical="center"/>
    </xf>
    <xf numFmtId="0" fontId="0" fillId="39" borderId="0" xfId="0" applyFill="1" applyBorder="1"/>
    <xf numFmtId="0" fontId="19" fillId="39" borderId="21" xfId="0" applyFont="1" applyFill="1" applyBorder="1" applyAlignment="1">
      <alignment horizontal="right" vertical="center" indent="1"/>
    </xf>
    <xf numFmtId="44" fontId="19" fillId="39" borderId="24" xfId="42" applyFont="1" applyFill="1" applyBorder="1" applyAlignment="1">
      <alignment horizontal="right" vertical="center"/>
    </xf>
    <xf numFmtId="0" fontId="18" fillId="39" borderId="17" xfId="0" applyFont="1" applyFill="1" applyBorder="1" applyAlignment="1">
      <alignment horizontal="left" vertical="center"/>
    </xf>
    <xf numFmtId="42" fontId="14" fillId="39" borderId="19" xfId="42" applyNumberFormat="1" applyFont="1" applyFill="1" applyBorder="1" applyAlignment="1">
      <alignment horizontal="center" vertical="center"/>
    </xf>
    <xf numFmtId="44" fontId="18" fillId="39" borderId="10" xfId="42" applyFont="1" applyFill="1" applyBorder="1"/>
    <xf numFmtId="44" fontId="19" fillId="39" borderId="11" xfId="42" applyFont="1" applyFill="1" applyBorder="1" applyAlignment="1">
      <alignment horizontal="right"/>
    </xf>
    <xf numFmtId="44" fontId="18" fillId="39" borderId="11" xfId="42" applyFont="1" applyFill="1" applyBorder="1" applyAlignment="1">
      <alignment horizontal="right"/>
    </xf>
    <xf numFmtId="44" fontId="18" fillId="39" borderId="15" xfId="42" applyFont="1" applyFill="1" applyBorder="1"/>
    <xf numFmtId="44" fontId="18" fillId="39" borderId="0" xfId="42" applyFont="1" applyFill="1" applyBorder="1" applyAlignment="1">
      <alignment horizontal="right"/>
    </xf>
    <xf numFmtId="44" fontId="18" fillId="39" borderId="25" xfId="42" applyFont="1" applyFill="1" applyBorder="1" applyAlignment="1">
      <alignment horizontal="right"/>
    </xf>
    <xf numFmtId="42" fontId="14" fillId="39" borderId="30" xfId="42" applyNumberFormat="1" applyFont="1" applyFill="1" applyBorder="1" applyAlignment="1">
      <alignment horizontal="center" vertical="center"/>
    </xf>
    <xf numFmtId="44" fontId="18" fillId="39" borderId="20" xfId="42" applyFont="1" applyFill="1" applyBorder="1"/>
    <xf numFmtId="44" fontId="19" fillId="39" borderId="22" xfId="42" applyFont="1" applyFill="1" applyBorder="1" applyAlignment="1">
      <alignment horizontal="right"/>
    </xf>
    <xf numFmtId="0" fontId="19" fillId="39" borderId="17" xfId="0" applyFont="1" applyFill="1" applyBorder="1" applyAlignment="1">
      <alignment horizontal="right" vertical="center"/>
    </xf>
    <xf numFmtId="10" fontId="19" fillId="39" borderId="0" xfId="42" applyNumberFormat="1" applyFont="1" applyFill="1" applyBorder="1" applyAlignment="1">
      <alignment horizontal="right" vertical="center"/>
    </xf>
    <xf numFmtId="44" fontId="18" fillId="39" borderId="11" xfId="42" applyFont="1" applyFill="1" applyBorder="1" applyAlignment="1">
      <alignment horizontal="center" vertical="center"/>
    </xf>
    <xf numFmtId="44" fontId="18" fillId="39" borderId="0" xfId="42" applyFont="1" applyFill="1" applyBorder="1" applyAlignment="1">
      <alignment horizontal="center" vertical="center"/>
    </xf>
    <xf numFmtId="44" fontId="18" fillId="39" borderId="25" xfId="42" applyFont="1" applyFill="1" applyBorder="1" applyAlignment="1">
      <alignment horizontal="center" vertical="center"/>
    </xf>
    <xf numFmtId="44" fontId="19" fillId="39" borderId="22" xfId="42" applyFont="1" applyFill="1" applyBorder="1" applyAlignment="1">
      <alignment horizontal="center" vertical="center"/>
    </xf>
    <xf numFmtId="44" fontId="1" fillId="34" borderId="31" xfId="42" applyFont="1" applyFill="1" applyBorder="1"/>
    <xf numFmtId="0" fontId="28" fillId="34" borderId="18" xfId="0" applyFont="1" applyFill="1" applyBorder="1" applyAlignment="1">
      <alignment horizontal="left"/>
    </xf>
    <xf numFmtId="0" fontId="19" fillId="39" borderId="38" xfId="0" applyFont="1" applyFill="1" applyBorder="1" applyAlignment="1">
      <alignment horizontal="right" vertical="center"/>
    </xf>
    <xf numFmtId="44" fontId="19" fillId="39" borderId="34" xfId="42" applyFont="1" applyFill="1" applyBorder="1" applyAlignment="1">
      <alignment horizontal="right" vertical="center"/>
    </xf>
    <xf numFmtId="10" fontId="19" fillId="39" borderId="0" xfId="42" applyNumberFormat="1" applyFont="1" applyFill="1" applyBorder="1" applyAlignment="1">
      <alignment horizontal="left" vertical="center"/>
    </xf>
    <xf numFmtId="44" fontId="18" fillId="37" borderId="11" xfId="42" applyFont="1" applyFill="1" applyBorder="1" applyAlignment="1">
      <alignment horizontal="center" vertical="center"/>
    </xf>
    <xf numFmtId="44" fontId="18" fillId="37" borderId="0" xfId="42" applyFont="1" applyFill="1" applyBorder="1" applyAlignment="1">
      <alignment horizontal="center" vertical="center"/>
    </xf>
    <xf numFmtId="44" fontId="18" fillId="37" borderId="25" xfId="42" applyFont="1" applyFill="1" applyBorder="1" applyAlignment="1">
      <alignment horizontal="center" vertical="center"/>
    </xf>
    <xf numFmtId="44" fontId="19" fillId="37" borderId="22" xfId="42" applyFont="1" applyFill="1" applyBorder="1" applyAlignment="1">
      <alignment horizontal="center" vertical="center"/>
    </xf>
    <xf numFmtId="44" fontId="18" fillId="37" borderId="0" xfId="0" applyNumberFormat="1" applyFont="1" applyFill="1" applyBorder="1" applyAlignment="1">
      <alignment horizontal="center" vertical="center"/>
    </xf>
    <xf numFmtId="44" fontId="18" fillId="39" borderId="0" xfId="0" applyNumberFormat="1" applyFont="1" applyFill="1" applyBorder="1" applyAlignment="1">
      <alignment horizontal="center" vertical="center"/>
    </xf>
    <xf numFmtId="0" fontId="25" fillId="34" borderId="36" xfId="0" applyFont="1" applyFill="1" applyBorder="1"/>
    <xf numFmtId="44" fontId="18" fillId="39" borderId="0" xfId="42" applyFont="1" applyFill="1" applyBorder="1" applyAlignment="1">
      <alignment horizontal="left" vertical="center"/>
    </xf>
    <xf numFmtId="44" fontId="19" fillId="39" borderId="0" xfId="42" applyNumberFormat="1" applyFont="1" applyFill="1" applyBorder="1" applyAlignment="1">
      <alignment horizontal="left" vertical="center"/>
    </xf>
    <xf numFmtId="44" fontId="22" fillId="34" borderId="21" xfId="42" applyFont="1" applyFill="1" applyBorder="1"/>
    <xf numFmtId="0" fontId="0" fillId="33" borderId="0" xfId="0" applyFill="1" applyBorder="1"/>
    <xf numFmtId="0" fontId="0" fillId="33" borderId="16" xfId="0" applyFill="1" applyBorder="1"/>
    <xf numFmtId="0" fontId="18" fillId="33" borderId="32" xfId="0" applyFont="1" applyFill="1" applyBorder="1" applyAlignment="1">
      <alignment horizontal="left" vertical="center"/>
    </xf>
    <xf numFmtId="42" fontId="14" fillId="33" borderId="33" xfId="42" applyNumberFormat="1" applyFont="1" applyFill="1" applyBorder="1" applyAlignment="1">
      <alignment horizontal="center" vertical="center"/>
    </xf>
    <xf numFmtId="44" fontId="18" fillId="33" borderId="26" xfId="42" applyFont="1" applyFill="1" applyBorder="1"/>
    <xf numFmtId="44" fontId="19" fillId="33" borderId="27" xfId="42" applyFont="1" applyFill="1" applyBorder="1" applyAlignment="1">
      <alignment horizontal="right"/>
    </xf>
    <xf numFmtId="44" fontId="18" fillId="33" borderId="0" xfId="42" applyFont="1" applyFill="1" applyBorder="1" applyAlignment="1">
      <alignment horizontal="right"/>
    </xf>
    <xf numFmtId="44" fontId="18" fillId="33" borderId="22" xfId="42" applyFont="1" applyFill="1" applyBorder="1" applyAlignment="1">
      <alignment horizontal="right"/>
    </xf>
    <xf numFmtId="10" fontId="19" fillId="33" borderId="0" xfId="42" applyNumberFormat="1" applyFont="1" applyFill="1" applyBorder="1" applyAlignment="1">
      <alignment horizontal="right" vertical="center"/>
    </xf>
    <xf numFmtId="44" fontId="18" fillId="33" borderId="0" xfId="42" applyFont="1" applyFill="1" applyBorder="1" applyAlignment="1">
      <alignment horizontal="left" vertical="center"/>
    </xf>
    <xf numFmtId="0" fontId="19" fillId="33" borderId="20" xfId="0" applyFont="1" applyFill="1" applyBorder="1" applyAlignment="1">
      <alignment horizontal="right" vertical="center"/>
    </xf>
    <xf numFmtId="44" fontId="19" fillId="33" borderId="23" xfId="42" applyFont="1" applyFill="1" applyBorder="1" applyAlignment="1">
      <alignment horizontal="right" vertical="center"/>
    </xf>
    <xf numFmtId="44" fontId="19" fillId="33" borderId="22" xfId="42" applyFont="1" applyFill="1" applyBorder="1" applyAlignment="1">
      <alignment horizontal="left" vertical="center"/>
    </xf>
    <xf numFmtId="44" fontId="18" fillId="33" borderId="0" xfId="42" applyFont="1" applyFill="1" applyBorder="1" applyAlignment="1">
      <alignment horizontal="center" vertical="center"/>
    </xf>
    <xf numFmtId="44" fontId="0" fillId="34" borderId="13" xfId="42" applyFont="1" applyFill="1" applyBorder="1"/>
    <xf numFmtId="44" fontId="1" fillId="34" borderId="17" xfId="42" applyFont="1" applyFill="1" applyBorder="1"/>
    <xf numFmtId="44" fontId="28" fillId="34" borderId="17" xfId="42" applyFont="1" applyFill="1" applyBorder="1"/>
    <xf numFmtId="44" fontId="0" fillId="34" borderId="39" xfId="42" applyFont="1" applyFill="1" applyBorder="1"/>
    <xf numFmtId="0" fontId="21" fillId="35" borderId="0" xfId="0" applyFont="1" applyFill="1" applyBorder="1"/>
    <xf numFmtId="10" fontId="18" fillId="33" borderId="0" xfId="42" applyNumberFormat="1" applyFont="1" applyFill="1" applyBorder="1" applyAlignment="1">
      <alignment horizontal="center" vertical="center"/>
    </xf>
    <xf numFmtId="44" fontId="0" fillId="33" borderId="0" xfId="42" applyFont="1" applyFill="1" applyBorder="1" applyAlignment="1">
      <alignment wrapText="1"/>
    </xf>
    <xf numFmtId="44" fontId="18" fillId="33" borderId="27" xfId="42" applyFont="1" applyFill="1" applyBorder="1" applyAlignment="1">
      <alignment horizontal="center" vertical="center"/>
    </xf>
    <xf numFmtId="44" fontId="18" fillId="33" borderId="25" xfId="42" applyFont="1" applyFill="1" applyBorder="1" applyAlignment="1">
      <alignment horizontal="center" vertical="center"/>
    </xf>
    <xf numFmtId="44" fontId="18" fillId="33" borderId="22" xfId="42" applyFont="1" applyFill="1" applyBorder="1" applyAlignment="1">
      <alignment horizontal="center" vertical="center"/>
    </xf>
    <xf numFmtId="165" fontId="1" fillId="34" borderId="19" xfId="42" applyNumberFormat="1" applyFont="1" applyFill="1" applyBorder="1" applyAlignment="1">
      <alignment horizontal="left"/>
    </xf>
    <xf numFmtId="0" fontId="0" fillId="34" borderId="18" xfId="0" applyNumberFormat="1" applyFont="1" applyFill="1" applyBorder="1" applyAlignment="1">
      <alignment horizontal="left"/>
    </xf>
    <xf numFmtId="44" fontId="0" fillId="0" borderId="0" xfId="42" applyFont="1" applyBorder="1"/>
    <xf numFmtId="44" fontId="0" fillId="35" borderId="0" xfId="42" applyFont="1" applyFill="1" applyBorder="1"/>
    <xf numFmtId="44" fontId="18" fillId="34" borderId="17" xfId="42" applyFont="1" applyFill="1" applyBorder="1"/>
    <xf numFmtId="0" fontId="18" fillId="34" borderId="18" xfId="0" applyFont="1" applyFill="1" applyBorder="1" applyAlignment="1">
      <alignment horizontal="left"/>
    </xf>
    <xf numFmtId="44" fontId="1" fillId="34" borderId="13" xfId="42" applyFont="1" applyFill="1" applyBorder="1"/>
    <xf numFmtId="0" fontId="25" fillId="34" borderId="29" xfId="0" applyFont="1" applyFill="1" applyBorder="1"/>
    <xf numFmtId="44" fontId="1" fillId="34" borderId="21" xfId="42" applyFont="1" applyFill="1" applyBorder="1"/>
    <xf numFmtId="44" fontId="1" fillId="34" borderId="41" xfId="42" applyFont="1" applyFill="1" applyBorder="1"/>
    <xf numFmtId="44" fontId="1" fillId="34" borderId="37" xfId="42" applyFont="1" applyFill="1" applyBorder="1"/>
    <xf numFmtId="44" fontId="1" fillId="34" borderId="40" xfId="42" applyFont="1" applyFill="1" applyBorder="1"/>
    <xf numFmtId="0" fontId="26" fillId="34" borderId="35" xfId="0" applyFont="1" applyFill="1" applyBorder="1"/>
    <xf numFmtId="44" fontId="18" fillId="33" borderId="0" xfId="42" applyFont="1" applyFill="1" applyBorder="1" applyAlignment="1">
      <alignment horizontal="left" vertical="center" indent="1"/>
    </xf>
    <xf numFmtId="44" fontId="18" fillId="33" borderId="0" xfId="42" applyFont="1" applyFill="1" applyBorder="1" applyAlignment="1">
      <alignment horizontal="right" vertical="center" indent="1"/>
    </xf>
    <xf numFmtId="44" fontId="19" fillId="33" borderId="0" xfId="42" applyFont="1" applyFill="1" applyBorder="1" applyAlignment="1">
      <alignment horizontal="right" vertical="center"/>
    </xf>
    <xf numFmtId="42" fontId="14" fillId="33" borderId="0" xfId="42" applyNumberFormat="1" applyFont="1" applyFill="1" applyBorder="1" applyAlignment="1">
      <alignment horizontal="center" vertical="center"/>
    </xf>
    <xf numFmtId="44" fontId="19" fillId="33" borderId="22" xfId="42" applyFont="1" applyFill="1" applyBorder="1" applyAlignment="1">
      <alignment horizontal="right" vertical="center"/>
    </xf>
    <xf numFmtId="44" fontId="18" fillId="39" borderId="11" xfId="42" applyFont="1" applyFill="1" applyBorder="1" applyAlignment="1">
      <alignment horizontal="left" vertical="center" indent="1"/>
    </xf>
    <xf numFmtId="44" fontId="19" fillId="39" borderId="0" xfId="42" applyFont="1" applyFill="1" applyBorder="1" applyAlignment="1">
      <alignment horizontal="right" vertical="center"/>
    </xf>
    <xf numFmtId="42" fontId="14" fillId="39" borderId="0" xfId="42" applyNumberFormat="1" applyFont="1" applyFill="1" applyBorder="1" applyAlignment="1">
      <alignment horizontal="center" vertical="center"/>
    </xf>
    <xf numFmtId="44" fontId="18" fillId="37" borderId="11" xfId="42" applyFont="1" applyFill="1" applyBorder="1" applyAlignment="1">
      <alignment horizontal="left" vertical="center" indent="1"/>
    </xf>
    <xf numFmtId="44" fontId="18" fillId="37" borderId="0" xfId="42" applyFont="1" applyFill="1" applyBorder="1" applyAlignment="1">
      <alignment horizontal="right" vertical="center" indent="1"/>
    </xf>
    <xf numFmtId="44" fontId="19" fillId="37" borderId="0" xfId="42" applyFont="1" applyFill="1" applyBorder="1" applyAlignment="1">
      <alignment horizontal="right" vertical="center"/>
    </xf>
    <xf numFmtId="42" fontId="14" fillId="37" borderId="0" xfId="42" applyNumberFormat="1" applyFont="1" applyFill="1" applyBorder="1" applyAlignment="1">
      <alignment horizontal="center" vertical="center"/>
    </xf>
    <xf numFmtId="44" fontId="19" fillId="37" borderId="22" xfId="42" applyFont="1" applyFill="1" applyBorder="1" applyAlignment="1">
      <alignment horizontal="right" vertical="center"/>
    </xf>
    <xf numFmtId="0" fontId="22" fillId="34" borderId="10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44" fontId="20" fillId="36" borderId="10" xfId="42" applyFont="1" applyFill="1" applyBorder="1" applyAlignment="1">
      <alignment horizontal="center" vertical="center"/>
    </xf>
    <xf numFmtId="44" fontId="20" fillId="36" borderId="20" xfId="42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left" vertical="center" indent="1"/>
    </xf>
    <xf numFmtId="0" fontId="20" fillId="36" borderId="12" xfId="0" applyFont="1" applyFill="1" applyBorder="1" applyAlignment="1">
      <alignment horizontal="left" vertical="center" indent="1"/>
    </xf>
    <xf numFmtId="0" fontId="20" fillId="36" borderId="20" xfId="0" applyFont="1" applyFill="1" applyBorder="1" applyAlignment="1">
      <alignment horizontal="left" vertical="center" indent="1"/>
    </xf>
    <xf numFmtId="0" fontId="20" fillId="36" borderId="23" xfId="0" applyFont="1" applyFill="1" applyBorder="1" applyAlignment="1">
      <alignment horizontal="left" vertical="center" indent="1"/>
    </xf>
    <xf numFmtId="0" fontId="16" fillId="33" borderId="0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Currency 3" xfId="50" xr:uid="{979761CE-5020-40B0-A5BC-B5DFCBA58BBB}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9" xr:uid="{E1EC4BF4-A2C3-47E4-A327-E6073EEF78A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EAE7E2"/>
      <color rgb="FFABFBAD"/>
      <color rgb="FFA9FDC5"/>
      <color rgb="FF75FBA2"/>
      <color rgb="FFFFFF99"/>
      <color rgb="FFE9EDA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N140"/>
  <sheetViews>
    <sheetView tabSelected="1" showWhiteSpace="0" view="pageBreakPreview" zoomScale="85" zoomScaleNormal="85" zoomScaleSheetLayoutView="85" zoomScalePageLayoutView="85" workbookViewId="0">
      <selection activeCell="J18" sqref="J18"/>
    </sheetView>
  </sheetViews>
  <sheetFormatPr defaultColWidth="8.85546875" defaultRowHeight="15" customHeight="1" x14ac:dyDescent="0.25"/>
  <cols>
    <col min="1" max="1" width="21.85546875" style="70" customWidth="1"/>
    <col min="2" max="2" width="12.140625" style="71" bestFit="1" customWidth="1"/>
    <col min="3" max="4" width="12.140625" style="71" customWidth="1"/>
    <col min="5" max="5" width="26.42578125" style="71" customWidth="1"/>
    <col min="6" max="6" width="10.5703125" style="71" bestFit="1" customWidth="1"/>
    <col min="7" max="7" width="11" style="72" customWidth="1"/>
    <col min="8" max="8" width="13" bestFit="1" customWidth="1"/>
    <col min="9" max="9" width="44.42578125" customWidth="1"/>
    <col min="10" max="10" width="11.28515625" style="1" bestFit="1" customWidth="1"/>
    <col min="11" max="11" width="11.140625" style="2" customWidth="1"/>
    <col min="12" max="12" width="16.28515625" style="141" bestFit="1" customWidth="1"/>
    <col min="13" max="13" width="29.28515625" style="71" customWidth="1"/>
    <col min="14" max="14" width="15.42578125" style="71" customWidth="1"/>
    <col min="15" max="15" width="12.28515625" style="140" bestFit="1" customWidth="1"/>
    <col min="16" max="16" width="26.28515625" style="71" customWidth="1"/>
    <col min="17" max="17" width="12.5703125" style="71" customWidth="1"/>
    <col min="18" max="18" width="9.42578125" style="71" bestFit="1" customWidth="1"/>
    <col min="19" max="19" width="8.85546875" style="71"/>
    <col min="20" max="20" width="12.42578125" style="140" bestFit="1" customWidth="1"/>
    <col min="21" max="40" width="8.85546875" style="71"/>
  </cols>
  <sheetData>
    <row r="1" spans="1:20" ht="19.899999999999999" customHeight="1" x14ac:dyDescent="0.25">
      <c r="A1" s="33">
        <v>1</v>
      </c>
      <c r="B1" s="34">
        <v>550</v>
      </c>
      <c r="C1" s="151"/>
      <c r="D1" s="151"/>
      <c r="E1" s="173" t="s">
        <v>34</v>
      </c>
      <c r="F1" s="173"/>
      <c r="G1" s="174"/>
      <c r="H1" s="164" t="s">
        <v>1</v>
      </c>
      <c r="I1" s="165"/>
      <c r="J1" s="166"/>
      <c r="L1" s="61"/>
      <c r="M1" s="61"/>
      <c r="N1" s="61"/>
      <c r="O1" s="61"/>
      <c r="P1" s="61"/>
      <c r="Q1" s="61"/>
      <c r="R1" s="61"/>
    </row>
    <row r="2" spans="1:20" ht="19.899999999999999" customHeight="1" thickBot="1" x14ac:dyDescent="0.3">
      <c r="A2" s="35">
        <v>2</v>
      </c>
      <c r="B2" s="36">
        <v>650</v>
      </c>
      <c r="C2" s="152"/>
      <c r="D2" s="152"/>
      <c r="E2" s="114"/>
      <c r="F2" s="114"/>
      <c r="G2" s="115"/>
      <c r="H2" s="113">
        <v>3200</v>
      </c>
      <c r="I2" s="52" t="s">
        <v>11</v>
      </c>
      <c r="J2" s="4"/>
      <c r="L2" s="61"/>
      <c r="M2" s="61"/>
      <c r="N2" s="61"/>
      <c r="O2" s="61"/>
      <c r="P2" s="61"/>
      <c r="Q2" s="61"/>
      <c r="R2" s="61"/>
    </row>
    <row r="3" spans="1:20" ht="15" customHeight="1" thickBot="1" x14ac:dyDescent="0.3">
      <c r="A3" s="37" t="s">
        <v>4</v>
      </c>
      <c r="B3" s="38">
        <f>SUM(B1:B2)</f>
        <v>1200</v>
      </c>
      <c r="C3" s="153"/>
      <c r="D3" s="153"/>
      <c r="E3" s="114"/>
      <c r="F3" s="114"/>
      <c r="G3" s="114"/>
      <c r="H3" s="147">
        <v>492</v>
      </c>
      <c r="I3" s="53" t="s">
        <v>36</v>
      </c>
      <c r="J3" s="55">
        <v>648.91</v>
      </c>
      <c r="L3" s="61"/>
      <c r="M3" s="61"/>
      <c r="N3" s="61"/>
      <c r="O3" s="61"/>
      <c r="P3" s="61"/>
      <c r="Q3" s="61"/>
      <c r="R3" s="61"/>
    </row>
    <row r="4" spans="1:20" ht="15" customHeight="1" thickBot="1" x14ac:dyDescent="0.3">
      <c r="A4" s="116" t="s">
        <v>16</v>
      </c>
      <c r="B4" s="117">
        <v>20</v>
      </c>
      <c r="C4" s="154">
        <v>60</v>
      </c>
      <c r="D4" s="154"/>
      <c r="E4" s="118" t="s">
        <v>0</v>
      </c>
      <c r="F4" s="119">
        <v>267</v>
      </c>
      <c r="G4" s="135"/>
      <c r="H4" s="148">
        <v>495</v>
      </c>
      <c r="I4" s="54" t="s">
        <v>37</v>
      </c>
      <c r="J4" s="51">
        <v>482.05</v>
      </c>
      <c r="K4" s="61"/>
      <c r="L4" s="61"/>
      <c r="M4" s="61"/>
      <c r="N4" s="61"/>
      <c r="O4" s="61"/>
      <c r="P4" s="61"/>
      <c r="Q4" s="61"/>
      <c r="R4" s="61"/>
    </row>
    <row r="5" spans="1:20" ht="15" customHeight="1" thickBot="1" x14ac:dyDescent="0.3">
      <c r="A5" s="39" t="s">
        <v>5</v>
      </c>
      <c r="B5" s="44">
        <f>G9</f>
        <v>120.83333333333333</v>
      </c>
      <c r="C5" s="154">
        <v>362.5</v>
      </c>
      <c r="D5" s="154"/>
      <c r="E5" s="40" t="s">
        <v>9</v>
      </c>
      <c r="F5" s="120"/>
      <c r="G5" s="127"/>
      <c r="H5" s="149">
        <v>367</v>
      </c>
      <c r="I5" s="150" t="s">
        <v>37</v>
      </c>
      <c r="J5" s="56">
        <v>492.37</v>
      </c>
      <c r="K5" s="61"/>
      <c r="L5" s="61"/>
      <c r="M5" s="61"/>
      <c r="N5" s="61"/>
      <c r="O5" s="61"/>
      <c r="P5" s="61"/>
      <c r="Q5" s="61"/>
      <c r="R5" s="61"/>
    </row>
    <row r="6" spans="1:20" ht="15" customHeight="1" x14ac:dyDescent="0.25">
      <c r="A6" s="39" t="s">
        <v>0</v>
      </c>
      <c r="B6" s="44">
        <f>F4/12</f>
        <v>22.25</v>
      </c>
      <c r="C6" s="154">
        <v>66.75</v>
      </c>
      <c r="D6" s="154"/>
      <c r="E6" s="40" t="s">
        <v>8</v>
      </c>
      <c r="F6" s="120"/>
      <c r="G6" s="127"/>
      <c r="H6" s="144">
        <v>-550</v>
      </c>
      <c r="I6" s="145" t="s">
        <v>33</v>
      </c>
      <c r="J6" s="55">
        <v>-550</v>
      </c>
      <c r="K6" s="61"/>
      <c r="L6" s="61"/>
      <c r="M6" s="61"/>
      <c r="N6" s="61"/>
      <c r="O6" s="61"/>
      <c r="P6" s="61"/>
      <c r="Q6" s="61"/>
      <c r="R6" s="61"/>
    </row>
    <row r="7" spans="1:20" ht="15" customHeight="1" x14ac:dyDescent="0.25">
      <c r="A7" s="39" t="s">
        <v>20</v>
      </c>
      <c r="B7" s="44">
        <v>125</v>
      </c>
      <c r="C7" s="154">
        <v>375</v>
      </c>
      <c r="D7" s="154"/>
      <c r="E7" s="40"/>
      <c r="F7" s="120"/>
      <c r="G7" s="127"/>
      <c r="H7" s="129">
        <v>-650</v>
      </c>
      <c r="I7" s="25" t="s">
        <v>32</v>
      </c>
      <c r="J7" s="51">
        <v>-650</v>
      </c>
      <c r="K7" s="61"/>
      <c r="L7" s="61"/>
      <c r="M7" s="61"/>
      <c r="N7" s="61"/>
      <c r="O7" s="61"/>
      <c r="P7" s="61"/>
      <c r="Q7" s="61"/>
      <c r="R7" s="61"/>
    </row>
    <row r="8" spans="1:20" ht="15" customHeight="1" x14ac:dyDescent="0.25">
      <c r="A8" s="39" t="s">
        <v>17</v>
      </c>
      <c r="B8" s="44">
        <v>120</v>
      </c>
      <c r="C8" s="154">
        <v>288</v>
      </c>
      <c r="D8" s="154"/>
      <c r="E8" s="40" t="s">
        <v>7</v>
      </c>
      <c r="F8" s="41"/>
      <c r="G8" s="136"/>
      <c r="H8" s="129">
        <v>-1200</v>
      </c>
      <c r="I8" s="25" t="s">
        <v>31</v>
      </c>
      <c r="J8" s="51">
        <v>-1200</v>
      </c>
      <c r="K8" s="61"/>
      <c r="L8" s="61"/>
      <c r="M8" s="61"/>
      <c r="N8" s="61"/>
      <c r="O8" s="61"/>
      <c r="P8" s="61"/>
      <c r="Q8" s="61"/>
      <c r="R8" s="61"/>
    </row>
    <row r="9" spans="1:20" ht="15" customHeight="1" thickBot="1" x14ac:dyDescent="0.3">
      <c r="A9" s="39" t="s">
        <v>18</v>
      </c>
      <c r="B9" s="44">
        <f>B3*0.05</f>
        <v>60</v>
      </c>
      <c r="C9" s="154">
        <v>180</v>
      </c>
      <c r="D9" s="154"/>
      <c r="E9" s="42"/>
      <c r="F9" s="121">
        <v>1450</v>
      </c>
      <c r="G9" s="137">
        <f>F9/12</f>
        <v>120.83333333333333</v>
      </c>
      <c r="H9" s="146">
        <v>-900</v>
      </c>
      <c r="I9" s="30" t="s">
        <v>30</v>
      </c>
      <c r="J9" s="56">
        <v>-900</v>
      </c>
      <c r="K9" s="61"/>
      <c r="L9" s="61"/>
      <c r="M9" s="61"/>
      <c r="N9" s="61"/>
      <c r="O9" s="61"/>
      <c r="P9" s="61"/>
      <c r="Q9" s="61"/>
      <c r="R9" s="61"/>
    </row>
    <row r="10" spans="1:20" ht="15" customHeight="1" x14ac:dyDescent="0.25">
      <c r="A10" s="39" t="s">
        <v>21</v>
      </c>
      <c r="B10" s="45">
        <v>120</v>
      </c>
      <c r="C10" s="154">
        <v>288</v>
      </c>
      <c r="D10" s="154"/>
      <c r="E10" s="47"/>
      <c r="F10" s="120"/>
      <c r="G10" s="127"/>
      <c r="H10" s="99"/>
      <c r="I10" s="110"/>
      <c r="J10" s="99"/>
      <c r="K10" s="61"/>
      <c r="L10" s="61"/>
      <c r="M10" s="61"/>
      <c r="N10" s="61"/>
      <c r="O10" s="61"/>
      <c r="P10" s="61"/>
      <c r="Q10" s="61"/>
      <c r="R10" s="61"/>
    </row>
    <row r="11" spans="1:20" ht="15" customHeight="1" x14ac:dyDescent="0.25">
      <c r="A11" s="39" t="s">
        <v>13</v>
      </c>
      <c r="B11" s="45">
        <v>8</v>
      </c>
      <c r="C11" s="154">
        <v>24</v>
      </c>
      <c r="D11" s="154"/>
      <c r="E11" s="48"/>
      <c r="F11" s="120"/>
      <c r="G11" s="133"/>
      <c r="H11" s="130"/>
      <c r="I11" s="100"/>
      <c r="J11" s="50"/>
      <c r="K11" s="61"/>
      <c r="L11" s="61"/>
      <c r="M11" s="61"/>
      <c r="N11" s="61"/>
      <c r="O11" s="61"/>
      <c r="P11" s="61"/>
      <c r="Q11" s="61"/>
      <c r="R11" s="61"/>
    </row>
    <row r="12" spans="1:20" ht="15" customHeight="1" thickBot="1" x14ac:dyDescent="0.3">
      <c r="A12" s="43" t="s">
        <v>6</v>
      </c>
      <c r="B12" s="38">
        <f>SUM(B4:B11)</f>
        <v>596.08333333333326</v>
      </c>
      <c r="C12" s="153"/>
      <c r="D12" s="153"/>
      <c r="E12" s="122"/>
      <c r="F12" s="123"/>
      <c r="G12" s="134"/>
      <c r="H12" s="129"/>
      <c r="I12" s="49"/>
      <c r="J12" s="50"/>
      <c r="K12" s="61"/>
      <c r="L12" s="61"/>
      <c r="M12" s="61"/>
      <c r="N12" s="61"/>
      <c r="O12" s="61"/>
      <c r="P12" s="61"/>
      <c r="Q12" s="61"/>
      <c r="R12" s="61"/>
      <c r="T12" s="71"/>
    </row>
    <row r="13" spans="1:20" ht="15" customHeight="1" thickBot="1" x14ac:dyDescent="0.3">
      <c r="A13" s="124" t="s">
        <v>14</v>
      </c>
      <c r="B13" s="125">
        <f>B3-B12</f>
        <v>603.91666666666674</v>
      </c>
      <c r="C13" s="155"/>
      <c r="D13" s="155"/>
      <c r="E13" s="126"/>
      <c r="F13" s="126"/>
      <c r="G13" s="126"/>
      <c r="H13" s="129"/>
      <c r="I13" s="49"/>
      <c r="J13" s="50"/>
      <c r="K13" s="61"/>
      <c r="L13" s="61"/>
      <c r="M13" s="61"/>
      <c r="N13" s="61"/>
      <c r="O13" s="61"/>
      <c r="P13" s="61"/>
      <c r="Q13" s="61"/>
      <c r="R13" s="61"/>
      <c r="T13" s="71"/>
    </row>
    <row r="14" spans="1:20" ht="15" customHeight="1" x14ac:dyDescent="0.25">
      <c r="A14" s="76" t="s">
        <v>2</v>
      </c>
      <c r="B14" s="77">
        <v>1200</v>
      </c>
      <c r="C14" s="156"/>
      <c r="D14" s="156"/>
      <c r="E14" s="78" t="s">
        <v>35</v>
      </c>
      <c r="F14" s="78"/>
      <c r="G14" s="78"/>
      <c r="H14" s="129">
        <v>71</v>
      </c>
      <c r="I14" s="49" t="s">
        <v>39</v>
      </c>
      <c r="J14" s="50">
        <v>44106</v>
      </c>
      <c r="K14" s="61"/>
      <c r="L14" s="61"/>
      <c r="M14" s="61"/>
      <c r="N14" s="61"/>
      <c r="O14" s="61"/>
      <c r="P14" s="61"/>
      <c r="Q14" s="61"/>
      <c r="R14" s="61"/>
      <c r="T14" s="71"/>
    </row>
    <row r="15" spans="1:20" ht="15" customHeight="1" thickBot="1" x14ac:dyDescent="0.3">
      <c r="A15" s="80" t="s">
        <v>4</v>
      </c>
      <c r="B15" s="81">
        <f>SUM(B14:B14)</f>
        <v>1200</v>
      </c>
      <c r="C15" s="157"/>
      <c r="D15" s="157"/>
      <c r="E15" s="79"/>
      <c r="F15" s="79"/>
      <c r="G15" s="79"/>
      <c r="H15" s="129">
        <v>159</v>
      </c>
      <c r="I15" s="139" t="s">
        <v>40</v>
      </c>
      <c r="J15" s="138">
        <v>11963</v>
      </c>
      <c r="K15" s="61"/>
      <c r="L15" s="61"/>
      <c r="M15" s="61"/>
      <c r="N15" s="61"/>
      <c r="O15" s="61"/>
      <c r="P15" s="61"/>
      <c r="Q15" s="61"/>
      <c r="R15" s="61"/>
      <c r="T15" s="71"/>
    </row>
    <row r="16" spans="1:20" ht="15" customHeight="1" thickBot="1" x14ac:dyDescent="0.3">
      <c r="A16" s="82" t="s">
        <v>5</v>
      </c>
      <c r="B16" s="83">
        <f>G21</f>
        <v>179.93083333333334</v>
      </c>
      <c r="C16" s="158">
        <v>539.79250000000002</v>
      </c>
      <c r="D16" s="158"/>
      <c r="E16" s="84" t="s">
        <v>0</v>
      </c>
      <c r="F16" s="85">
        <v>308</v>
      </c>
      <c r="G16" s="95"/>
      <c r="H16" s="142"/>
      <c r="I16" s="143"/>
      <c r="J16" s="50"/>
      <c r="K16" s="61"/>
      <c r="L16" s="61"/>
      <c r="M16" s="61"/>
      <c r="N16" s="61"/>
      <c r="O16" s="61"/>
      <c r="P16" s="61"/>
      <c r="Q16" s="61"/>
      <c r="R16" s="61"/>
      <c r="T16" s="71"/>
    </row>
    <row r="17" spans="1:20" ht="15" customHeight="1" x14ac:dyDescent="0.25">
      <c r="A17" s="82" t="s">
        <v>0</v>
      </c>
      <c r="B17" s="83">
        <f>F16/12</f>
        <v>25.666666666666668</v>
      </c>
      <c r="C17" s="158">
        <v>77</v>
      </c>
      <c r="D17" s="158"/>
      <c r="E17" s="84" t="s">
        <v>9</v>
      </c>
      <c r="F17" s="86">
        <v>345.46</v>
      </c>
      <c r="G17" s="95"/>
      <c r="H17" s="129"/>
      <c r="I17" s="49"/>
      <c r="J17" s="50"/>
      <c r="K17" s="61"/>
      <c r="L17" s="61"/>
      <c r="M17" s="61"/>
      <c r="N17" s="61"/>
      <c r="O17" s="61"/>
      <c r="P17" s="61"/>
      <c r="Q17" s="61"/>
      <c r="R17" s="61"/>
      <c r="T17" s="71"/>
    </row>
    <row r="18" spans="1:20" ht="15" customHeight="1" x14ac:dyDescent="0.25">
      <c r="A18" s="82" t="s">
        <v>17</v>
      </c>
      <c r="B18" s="83">
        <v>120</v>
      </c>
      <c r="C18" s="158">
        <v>288</v>
      </c>
      <c r="D18" s="158"/>
      <c r="E18" s="87" t="s">
        <v>8</v>
      </c>
      <c r="F18" s="88">
        <v>793.76</v>
      </c>
      <c r="G18" s="96"/>
      <c r="H18" s="129"/>
      <c r="I18" s="100"/>
      <c r="J18" s="50"/>
      <c r="K18" s="61"/>
      <c r="L18" s="61"/>
      <c r="M18" s="61"/>
      <c r="N18" s="61"/>
      <c r="O18" s="61"/>
      <c r="P18" s="61"/>
      <c r="Q18" s="61"/>
      <c r="R18" s="61"/>
      <c r="T18" s="71"/>
    </row>
    <row r="19" spans="1:20" ht="15" customHeight="1" x14ac:dyDescent="0.25">
      <c r="A19" s="82" t="s">
        <v>18</v>
      </c>
      <c r="B19" s="83">
        <f>B15*0.05</f>
        <v>60</v>
      </c>
      <c r="C19" s="158">
        <v>180</v>
      </c>
      <c r="D19" s="158"/>
      <c r="E19" s="87" t="s">
        <v>7</v>
      </c>
      <c r="F19" s="89">
        <v>1019.95</v>
      </c>
      <c r="G19" s="97"/>
      <c r="H19" s="129"/>
      <c r="I19" s="100"/>
      <c r="J19" s="50"/>
      <c r="K19" s="61"/>
      <c r="L19" s="61"/>
      <c r="M19" s="61"/>
      <c r="N19" s="61"/>
      <c r="O19" s="61"/>
      <c r="P19" s="61"/>
      <c r="Q19" s="61"/>
      <c r="R19" s="61"/>
      <c r="T19" s="71"/>
    </row>
    <row r="20" spans="1:20" ht="15" customHeight="1" x14ac:dyDescent="0.25">
      <c r="A20" s="82" t="s">
        <v>38</v>
      </c>
      <c r="B20" s="90">
        <v>120</v>
      </c>
      <c r="C20" s="158">
        <v>288</v>
      </c>
      <c r="D20" s="158"/>
      <c r="E20" s="87"/>
      <c r="F20" s="88"/>
      <c r="G20" s="96"/>
      <c r="H20" s="129"/>
      <c r="I20" s="100"/>
      <c r="J20" s="50"/>
      <c r="K20" s="61"/>
      <c r="L20" s="61"/>
      <c r="M20" s="61"/>
      <c r="N20" s="61"/>
      <c r="O20" s="61"/>
      <c r="P20" s="61"/>
      <c r="Q20" s="61"/>
      <c r="R20" s="61"/>
      <c r="T20" s="71"/>
    </row>
    <row r="21" spans="1:20" ht="15" customHeight="1" thickBot="1" x14ac:dyDescent="0.3">
      <c r="A21" s="82" t="s">
        <v>13</v>
      </c>
      <c r="B21" s="90">
        <v>4</v>
      </c>
      <c r="C21" s="158">
        <v>12</v>
      </c>
      <c r="D21" s="158"/>
      <c r="E21" s="91"/>
      <c r="F21" s="92">
        <f>SUM(F17:F19)</f>
        <v>2159.17</v>
      </c>
      <c r="G21" s="98">
        <f>F21/12</f>
        <v>179.93083333333334</v>
      </c>
      <c r="H21" s="129"/>
      <c r="I21" s="100"/>
      <c r="J21" s="50"/>
      <c r="K21" s="61"/>
      <c r="L21" s="61"/>
      <c r="M21" s="61"/>
      <c r="N21" s="61"/>
      <c r="O21" s="61"/>
      <c r="P21" s="61"/>
      <c r="Q21" s="61"/>
      <c r="R21" s="61"/>
      <c r="T21" s="71"/>
    </row>
    <row r="22" spans="1:20" ht="15" customHeight="1" thickBot="1" x14ac:dyDescent="0.3">
      <c r="A22" s="93" t="s">
        <v>6</v>
      </c>
      <c r="B22" s="81">
        <f>SUM(B16:B21)</f>
        <v>509.59749999999997</v>
      </c>
      <c r="C22" s="157"/>
      <c r="D22" s="157"/>
      <c r="E22" s="94"/>
      <c r="F22" s="111"/>
      <c r="G22" s="109"/>
      <c r="H22" s="130"/>
      <c r="I22" s="100"/>
      <c r="J22" s="50"/>
      <c r="K22" s="61"/>
      <c r="L22" s="61"/>
      <c r="M22" s="61"/>
      <c r="N22" s="61"/>
      <c r="O22" s="61"/>
      <c r="P22" s="61"/>
      <c r="Q22" s="61"/>
      <c r="R22" s="61"/>
      <c r="T22" s="71"/>
    </row>
    <row r="23" spans="1:20" ht="15" customHeight="1" thickBot="1" x14ac:dyDescent="0.3">
      <c r="A23" s="101" t="s">
        <v>10</v>
      </c>
      <c r="B23" s="102">
        <f>B15-B22</f>
        <v>690.40250000000003</v>
      </c>
      <c r="C23" s="157"/>
      <c r="D23" s="157"/>
      <c r="E23" s="94"/>
      <c r="F23" s="112"/>
      <c r="G23" s="103"/>
      <c r="H23" s="128">
        <f>SUM(H3:H22)</f>
        <v>-1716</v>
      </c>
      <c r="I23" s="32" t="s">
        <v>15</v>
      </c>
      <c r="J23" s="26"/>
      <c r="K23" s="61"/>
      <c r="L23" s="61"/>
      <c r="M23" s="61"/>
      <c r="N23" s="61"/>
      <c r="O23" s="61"/>
      <c r="P23" s="61"/>
      <c r="Q23" s="61"/>
      <c r="R23" s="61"/>
      <c r="T23" s="71"/>
    </row>
    <row r="24" spans="1:20" ht="15" customHeight="1" thickBot="1" x14ac:dyDescent="0.3">
      <c r="A24" s="6" t="s">
        <v>2</v>
      </c>
      <c r="B24" s="7">
        <v>900</v>
      </c>
      <c r="C24" s="159"/>
      <c r="D24" s="159"/>
      <c r="E24" s="31" t="s">
        <v>35</v>
      </c>
      <c r="F24" s="31"/>
      <c r="G24" s="31"/>
      <c r="H24" s="131">
        <f>SUM(C4:C32)</f>
        <v>4160.2849999999999</v>
      </c>
      <c r="I24" s="3" t="s">
        <v>12</v>
      </c>
      <c r="J24" s="4"/>
      <c r="K24" s="61"/>
      <c r="L24" s="61"/>
      <c r="M24" s="61"/>
      <c r="N24" s="61"/>
      <c r="O24" s="61"/>
      <c r="P24" s="61"/>
      <c r="Q24" s="61"/>
      <c r="R24" s="61"/>
      <c r="T24" s="71"/>
    </row>
    <row r="25" spans="1:20" ht="15" customHeight="1" x14ac:dyDescent="0.25">
      <c r="A25" s="8" t="s">
        <v>3</v>
      </c>
      <c r="B25" s="9"/>
      <c r="C25" s="160"/>
      <c r="D25" s="160"/>
      <c r="E25" s="58"/>
      <c r="F25" s="58"/>
      <c r="G25" s="58"/>
      <c r="H25" s="167">
        <f>H2-H23-H24</f>
        <v>755.71500000000015</v>
      </c>
      <c r="I25" s="169" t="s">
        <v>19</v>
      </c>
      <c r="J25" s="170"/>
      <c r="K25" s="61"/>
      <c r="L25" s="61"/>
      <c r="M25" s="61"/>
      <c r="N25" s="61"/>
      <c r="O25" s="61"/>
      <c r="P25" s="61"/>
      <c r="Q25" s="61"/>
      <c r="R25" s="61"/>
      <c r="T25" s="71"/>
    </row>
    <row r="26" spans="1:20" ht="15" customHeight="1" thickBot="1" x14ac:dyDescent="0.3">
      <c r="A26" s="10" t="s">
        <v>4</v>
      </c>
      <c r="B26" s="11">
        <f>SUM(B24:B25)</f>
        <v>900</v>
      </c>
      <c r="C26" s="161"/>
      <c r="D26" s="161"/>
      <c r="E26" s="58"/>
      <c r="F26" s="58"/>
      <c r="G26" s="58"/>
      <c r="H26" s="168"/>
      <c r="I26" s="171"/>
      <c r="J26" s="172"/>
      <c r="K26" s="61"/>
      <c r="L26" s="61"/>
      <c r="M26" s="61"/>
      <c r="N26" s="61"/>
      <c r="O26" s="61"/>
      <c r="P26" s="61"/>
      <c r="Q26" s="61"/>
      <c r="R26" s="61"/>
      <c r="T26" s="71"/>
    </row>
    <row r="27" spans="1:20" ht="15" customHeight="1" thickBot="1" x14ac:dyDescent="0.3">
      <c r="A27" s="12" t="s">
        <v>5</v>
      </c>
      <c r="B27" s="15">
        <f>G32</f>
        <v>159.08083333333335</v>
      </c>
      <c r="C27" s="162">
        <v>477.24250000000006</v>
      </c>
      <c r="D27" s="162"/>
      <c r="E27" s="13" t="s">
        <v>0</v>
      </c>
      <c r="F27" s="57">
        <v>300</v>
      </c>
      <c r="G27" s="104"/>
      <c r="H27" s="28"/>
      <c r="I27" s="29"/>
      <c r="J27" s="28"/>
      <c r="K27" s="61"/>
      <c r="L27" s="61"/>
      <c r="M27" s="61"/>
      <c r="N27" s="61"/>
      <c r="O27" s="61"/>
      <c r="P27" s="61"/>
      <c r="Q27" s="61"/>
      <c r="R27" s="61"/>
      <c r="T27" s="71"/>
    </row>
    <row r="28" spans="1:20" ht="15" customHeight="1" x14ac:dyDescent="0.25">
      <c r="A28" s="12" t="s">
        <v>0</v>
      </c>
      <c r="B28" s="15">
        <f>F27/12</f>
        <v>25</v>
      </c>
      <c r="C28" s="162">
        <v>75</v>
      </c>
      <c r="D28" s="162"/>
      <c r="E28" s="13" t="s">
        <v>9</v>
      </c>
      <c r="F28" s="14">
        <v>695.07</v>
      </c>
      <c r="G28" s="104"/>
      <c r="H28" s="28"/>
      <c r="I28" s="29"/>
      <c r="J28" s="28"/>
      <c r="K28" s="61"/>
      <c r="L28" s="61"/>
      <c r="M28" s="61"/>
      <c r="N28" s="61"/>
      <c r="O28" s="61"/>
      <c r="P28" s="61"/>
      <c r="Q28" s="61"/>
      <c r="R28" s="61"/>
      <c r="T28" s="71"/>
    </row>
    <row r="29" spans="1:20" ht="15" customHeight="1" x14ac:dyDescent="0.25">
      <c r="A29" s="12" t="s">
        <v>17</v>
      </c>
      <c r="B29" s="15">
        <v>90</v>
      </c>
      <c r="C29" s="162">
        <v>216</v>
      </c>
      <c r="D29" s="162"/>
      <c r="E29" s="16" t="s">
        <v>8</v>
      </c>
      <c r="F29" s="46">
        <v>302.51</v>
      </c>
      <c r="G29" s="105"/>
      <c r="H29" s="28"/>
      <c r="I29" s="29"/>
      <c r="J29" s="28"/>
      <c r="K29" s="61"/>
      <c r="L29" s="61"/>
      <c r="M29" s="61"/>
      <c r="N29" s="61"/>
      <c r="O29" s="61"/>
      <c r="P29" s="61"/>
      <c r="Q29" s="61"/>
      <c r="R29" s="61"/>
      <c r="T29" s="71"/>
    </row>
    <row r="30" spans="1:20" ht="15" customHeight="1" x14ac:dyDescent="0.25">
      <c r="A30" s="12" t="s">
        <v>18</v>
      </c>
      <c r="B30" s="15">
        <f>B26*0.05</f>
        <v>45</v>
      </c>
      <c r="C30" s="162">
        <v>135</v>
      </c>
      <c r="D30" s="162"/>
      <c r="E30" s="16" t="s">
        <v>7</v>
      </c>
      <c r="F30" s="17">
        <v>911.39</v>
      </c>
      <c r="G30" s="106"/>
      <c r="H30" s="28"/>
      <c r="I30" s="28"/>
      <c r="J30" s="28"/>
      <c r="K30" s="132"/>
      <c r="L30" s="61"/>
      <c r="M30" s="61"/>
      <c r="N30" s="61"/>
      <c r="O30" s="61"/>
      <c r="P30" s="61"/>
      <c r="Q30" s="61"/>
      <c r="R30" s="61"/>
      <c r="T30" s="71"/>
    </row>
    <row r="31" spans="1:20" ht="15" customHeight="1" x14ac:dyDescent="0.25">
      <c r="A31" s="12" t="s">
        <v>21</v>
      </c>
      <c r="B31" s="19">
        <v>90</v>
      </c>
      <c r="C31" s="162">
        <v>216</v>
      </c>
      <c r="D31" s="162"/>
      <c r="E31" s="16"/>
      <c r="F31" s="46"/>
      <c r="G31" s="105"/>
      <c r="H31" s="28"/>
      <c r="I31" s="28"/>
      <c r="J31" s="28"/>
      <c r="K31" s="61"/>
      <c r="L31" s="61"/>
      <c r="M31" s="61"/>
      <c r="N31" s="61"/>
      <c r="O31" s="61"/>
      <c r="P31" s="61"/>
      <c r="Q31" s="61"/>
      <c r="R31" s="61"/>
      <c r="T31" s="71"/>
    </row>
    <row r="32" spans="1:20" ht="15" customHeight="1" thickBot="1" x14ac:dyDescent="0.3">
      <c r="A32" s="12" t="s">
        <v>13</v>
      </c>
      <c r="B32" s="19">
        <v>4</v>
      </c>
      <c r="C32" s="162">
        <v>12</v>
      </c>
      <c r="D32" s="162"/>
      <c r="E32" s="18"/>
      <c r="F32" s="24">
        <f>SUM(F28:F30)</f>
        <v>1908.97</v>
      </c>
      <c r="G32" s="107">
        <f>F32/12</f>
        <v>159.08083333333335</v>
      </c>
      <c r="H32" s="28"/>
      <c r="I32" s="28"/>
      <c r="J32" s="28"/>
      <c r="K32" s="61"/>
      <c r="L32" s="61"/>
      <c r="M32" s="61"/>
      <c r="N32" s="61"/>
      <c r="O32" s="61"/>
      <c r="P32" s="61"/>
      <c r="Q32" s="61"/>
      <c r="R32" s="61"/>
      <c r="T32" s="71"/>
    </row>
    <row r="33" spans="1:20" ht="15" customHeight="1" thickBot="1" x14ac:dyDescent="0.3">
      <c r="A33" s="20" t="s">
        <v>6</v>
      </c>
      <c r="B33" s="11">
        <f>SUM(B27:B32)</f>
        <v>413.08083333333332</v>
      </c>
      <c r="C33" s="161"/>
      <c r="D33" s="161"/>
      <c r="E33" s="59"/>
      <c r="F33" s="60"/>
      <c r="G33" s="108"/>
      <c r="H33" s="28"/>
      <c r="I33" s="28"/>
      <c r="J33" s="28"/>
      <c r="K33" s="61"/>
      <c r="M33" s="61"/>
      <c r="N33" s="61"/>
      <c r="O33" s="141"/>
      <c r="P33" s="61"/>
      <c r="Q33" s="61"/>
      <c r="R33" s="61"/>
      <c r="T33" s="71"/>
    </row>
    <row r="34" spans="1:20" ht="14.45" customHeight="1" thickBot="1" x14ac:dyDescent="0.3">
      <c r="A34" s="22" t="s">
        <v>10</v>
      </c>
      <c r="B34" s="23">
        <f>B26-B33</f>
        <v>486.91916666666668</v>
      </c>
      <c r="C34" s="163"/>
      <c r="D34" s="163"/>
      <c r="E34" s="21"/>
      <c r="F34" s="21"/>
      <c r="G34" s="21"/>
      <c r="H34" s="28"/>
      <c r="I34" s="28"/>
      <c r="J34" s="28"/>
      <c r="K34" s="61"/>
      <c r="M34" s="61"/>
      <c r="N34" s="61"/>
      <c r="O34" s="141"/>
      <c r="P34" s="61"/>
      <c r="Q34" s="61"/>
      <c r="R34" s="61"/>
      <c r="T34" s="71"/>
    </row>
    <row r="35" spans="1:20" ht="15" customHeight="1" x14ac:dyDescent="0.25">
      <c r="A35" s="5"/>
      <c r="B35" s="62"/>
      <c r="C35" s="62"/>
      <c r="D35" s="62"/>
      <c r="E35" s="63"/>
      <c r="F35" s="63"/>
      <c r="G35" s="64"/>
      <c r="K35"/>
      <c r="L35" s="71"/>
      <c r="M35" s="140"/>
      <c r="O35" s="71"/>
      <c r="P35" s="61"/>
      <c r="R35" s="140"/>
      <c r="T35" s="71"/>
    </row>
    <row r="36" spans="1:20" ht="15" customHeight="1" x14ac:dyDescent="0.25">
      <c r="A36" s="67"/>
      <c r="B36" s="65"/>
      <c r="C36" s="65"/>
      <c r="D36" s="65"/>
      <c r="E36" s="65"/>
      <c r="F36" s="65"/>
      <c r="G36" s="66"/>
    </row>
    <row r="37" spans="1:20" ht="15" customHeight="1" x14ac:dyDescent="0.25">
      <c r="A37" s="67"/>
      <c r="B37" s="65"/>
      <c r="C37" s="65"/>
      <c r="D37" s="65"/>
      <c r="E37" s="68"/>
      <c r="F37" s="65"/>
      <c r="G37" s="66"/>
    </row>
    <row r="38" spans="1:20" ht="15" customHeight="1" x14ac:dyDescent="0.25">
      <c r="A38" s="67"/>
      <c r="B38" s="65"/>
      <c r="C38" s="65"/>
      <c r="D38" s="65"/>
      <c r="E38" s="65"/>
      <c r="F38" s="65"/>
      <c r="G38" s="66"/>
    </row>
    <row r="39" spans="1:20" ht="15" customHeight="1" x14ac:dyDescent="0.25">
      <c r="A39" s="67"/>
      <c r="B39" s="65"/>
      <c r="C39" s="65"/>
      <c r="D39" s="65"/>
      <c r="E39" s="65"/>
      <c r="F39" s="65"/>
      <c r="G39" s="66"/>
    </row>
    <row r="40" spans="1:20" ht="15" customHeight="1" x14ac:dyDescent="0.25">
      <c r="A40" s="67"/>
      <c r="B40" s="65"/>
      <c r="C40" s="65"/>
      <c r="D40" s="65"/>
      <c r="E40" s="65"/>
      <c r="F40" s="65"/>
      <c r="G40" s="69"/>
    </row>
    <row r="41" spans="1:20" ht="15" customHeight="1" x14ac:dyDescent="0.25">
      <c r="A41" s="67"/>
      <c r="B41" s="65"/>
      <c r="C41" s="65"/>
      <c r="D41" s="65"/>
      <c r="E41" s="65"/>
      <c r="F41" s="65"/>
      <c r="G41" s="66"/>
    </row>
    <row r="42" spans="1:20" ht="15" customHeight="1" x14ac:dyDescent="0.25">
      <c r="A42" s="67"/>
      <c r="B42" s="65"/>
      <c r="C42" s="65"/>
      <c r="D42" s="65"/>
      <c r="E42" s="65"/>
      <c r="F42" s="65"/>
      <c r="G42" s="66"/>
    </row>
    <row r="43" spans="1:20" ht="15" customHeight="1" x14ac:dyDescent="0.25">
      <c r="A43" s="67"/>
      <c r="B43" s="65"/>
      <c r="C43" s="65"/>
      <c r="D43" s="65"/>
      <c r="E43" s="65"/>
      <c r="F43" s="65"/>
      <c r="G43" s="66"/>
    </row>
    <row r="44" spans="1:20" ht="15" customHeight="1" x14ac:dyDescent="0.25">
      <c r="A44" s="67"/>
      <c r="B44" s="65"/>
      <c r="C44" s="65"/>
      <c r="D44" s="65"/>
      <c r="E44" s="65"/>
      <c r="F44" s="65"/>
      <c r="G44" s="69"/>
    </row>
    <row r="45" spans="1:20" ht="15" customHeight="1" thickBot="1" x14ac:dyDescent="0.3">
      <c r="A45" s="67"/>
      <c r="B45" s="65"/>
      <c r="C45" s="65"/>
      <c r="D45" s="65"/>
      <c r="E45" s="65"/>
      <c r="F45" s="65"/>
      <c r="G45" s="66"/>
      <c r="H45" s="27"/>
    </row>
    <row r="46" spans="1:20" ht="15" customHeight="1" x14ac:dyDescent="0.25">
      <c r="A46" s="67"/>
      <c r="B46" s="65"/>
      <c r="C46" s="65"/>
      <c r="D46" s="65"/>
      <c r="E46" s="65"/>
      <c r="F46" s="65"/>
      <c r="G46" s="66"/>
    </row>
    <row r="47" spans="1:20" ht="15" customHeight="1" x14ac:dyDescent="0.25">
      <c r="A47" s="67"/>
      <c r="B47" s="65"/>
      <c r="C47" s="65"/>
      <c r="D47" s="65"/>
      <c r="E47" s="65"/>
      <c r="F47" s="65"/>
      <c r="G47" s="66"/>
    </row>
    <row r="48" spans="1:20" ht="15" customHeight="1" x14ac:dyDescent="0.25">
      <c r="A48" s="67"/>
      <c r="B48" s="65"/>
      <c r="C48" s="65"/>
      <c r="D48" s="65"/>
      <c r="E48" s="65"/>
      <c r="F48" s="68"/>
      <c r="G48" s="66"/>
    </row>
    <row r="49" spans="1:7" ht="15" customHeight="1" x14ac:dyDescent="0.25">
      <c r="A49" s="67"/>
      <c r="B49" s="65"/>
      <c r="C49" s="65"/>
      <c r="D49" s="65"/>
      <c r="E49" s="65"/>
      <c r="F49" s="65"/>
      <c r="G49" s="66"/>
    </row>
    <row r="50" spans="1:7" ht="15" customHeight="1" x14ac:dyDescent="0.25">
      <c r="A50" s="67"/>
      <c r="B50" s="65"/>
      <c r="C50" s="65"/>
      <c r="D50" s="65"/>
      <c r="E50" s="65"/>
      <c r="F50" s="65"/>
      <c r="G50" s="66"/>
    </row>
    <row r="51" spans="1:7" ht="15" customHeight="1" x14ac:dyDescent="0.25">
      <c r="A51" s="67"/>
      <c r="B51" s="65"/>
      <c r="C51" s="65"/>
      <c r="D51" s="65"/>
      <c r="E51" s="65"/>
      <c r="F51" s="65"/>
      <c r="G51" s="66"/>
    </row>
    <row r="52" spans="1:7" ht="15" customHeight="1" x14ac:dyDescent="0.25">
      <c r="A52" s="67"/>
      <c r="B52" s="65"/>
      <c r="C52" s="65"/>
      <c r="D52" s="65"/>
      <c r="E52" s="65"/>
      <c r="F52" s="65"/>
      <c r="G52" s="66"/>
    </row>
    <row r="53" spans="1:7" ht="15" customHeight="1" x14ac:dyDescent="0.25">
      <c r="A53" s="67"/>
      <c r="B53" s="65"/>
      <c r="C53" s="65"/>
      <c r="D53" s="65"/>
      <c r="E53" s="65"/>
      <c r="F53" s="65"/>
      <c r="G53" s="66"/>
    </row>
    <row r="54" spans="1:7" ht="15" customHeight="1" x14ac:dyDescent="0.25">
      <c r="A54" s="67"/>
      <c r="B54" s="65"/>
      <c r="C54" s="65"/>
      <c r="D54" s="65"/>
      <c r="E54" s="65"/>
      <c r="F54" s="65"/>
      <c r="G54" s="66"/>
    </row>
    <row r="55" spans="1:7" ht="15" customHeight="1" x14ac:dyDescent="0.25">
      <c r="A55" s="67"/>
      <c r="B55" s="65"/>
      <c r="C55" s="65"/>
      <c r="D55" s="65"/>
      <c r="E55" s="65"/>
      <c r="F55" s="65"/>
      <c r="G55" s="66"/>
    </row>
    <row r="56" spans="1:7" ht="15" customHeight="1" x14ac:dyDescent="0.25">
      <c r="A56" s="67"/>
      <c r="B56" s="65"/>
      <c r="C56" s="65"/>
      <c r="D56" s="65"/>
      <c r="E56" s="65"/>
      <c r="F56" s="65"/>
      <c r="G56" s="66"/>
    </row>
    <row r="57" spans="1:7" ht="15" customHeight="1" x14ac:dyDescent="0.25">
      <c r="A57" s="67"/>
      <c r="B57" s="65"/>
      <c r="C57" s="65"/>
      <c r="D57" s="65"/>
      <c r="E57" s="65"/>
      <c r="F57" s="65"/>
      <c r="G57" s="66"/>
    </row>
    <row r="58" spans="1:7" ht="15" customHeight="1" x14ac:dyDescent="0.25">
      <c r="A58" s="67"/>
      <c r="B58" s="65"/>
      <c r="C58" s="65"/>
      <c r="D58" s="65"/>
      <c r="E58" s="65"/>
      <c r="F58" s="65"/>
      <c r="G58" s="66"/>
    </row>
    <row r="59" spans="1:7" ht="15" customHeight="1" x14ac:dyDescent="0.25">
      <c r="A59" s="67"/>
      <c r="B59" s="65"/>
      <c r="C59" s="65"/>
      <c r="D59" s="65"/>
      <c r="E59" s="65"/>
      <c r="F59" s="65"/>
      <c r="G59" s="66"/>
    </row>
    <row r="60" spans="1:7" ht="15" customHeight="1" x14ac:dyDescent="0.25">
      <c r="A60" s="67"/>
      <c r="B60" s="65"/>
      <c r="C60" s="65"/>
      <c r="D60" s="65"/>
      <c r="E60" s="65"/>
      <c r="F60" s="65"/>
      <c r="G60" s="66"/>
    </row>
    <row r="121" spans="1:7" ht="15" customHeight="1" x14ac:dyDescent="0.25">
      <c r="A121" s="70" t="s">
        <v>22</v>
      </c>
      <c r="B121" s="71" t="s">
        <v>23</v>
      </c>
      <c r="E121" s="71" t="s">
        <v>24</v>
      </c>
      <c r="F121" s="71" t="s">
        <v>25</v>
      </c>
      <c r="G121" s="72" t="s">
        <v>26</v>
      </c>
    </row>
    <row r="122" spans="1:7" ht="15" customHeight="1" x14ac:dyDescent="0.25">
      <c r="A122" s="70" t="s">
        <v>27</v>
      </c>
      <c r="B122" s="71" t="s">
        <v>28</v>
      </c>
      <c r="E122" s="73">
        <v>43528</v>
      </c>
      <c r="F122" s="74">
        <v>1016.12</v>
      </c>
      <c r="G122" s="72" t="s">
        <v>29</v>
      </c>
    </row>
    <row r="123" spans="1:7" ht="15" customHeight="1" x14ac:dyDescent="0.25">
      <c r="A123" s="70" t="s">
        <v>27</v>
      </c>
      <c r="B123" s="71" t="s">
        <v>28</v>
      </c>
      <c r="E123" s="73">
        <v>43528</v>
      </c>
      <c r="F123" s="71">
        <v>498.03</v>
      </c>
      <c r="G123" s="72" t="s">
        <v>29</v>
      </c>
    </row>
    <row r="124" spans="1:7" ht="15" customHeight="1" x14ac:dyDescent="0.25">
      <c r="A124" s="70" t="s">
        <v>27</v>
      </c>
      <c r="B124" s="71" t="s">
        <v>28</v>
      </c>
      <c r="E124" s="73">
        <v>43528</v>
      </c>
      <c r="F124" s="71">
        <v>315.60000000000002</v>
      </c>
      <c r="G124" s="72" t="s">
        <v>29</v>
      </c>
    </row>
    <row r="125" spans="1:7" ht="15" customHeight="1" x14ac:dyDescent="0.25">
      <c r="A125" s="70" t="s">
        <v>27</v>
      </c>
      <c r="B125" s="71" t="s">
        <v>28</v>
      </c>
      <c r="E125" s="73">
        <v>43528</v>
      </c>
      <c r="F125" s="71">
        <v>643.92999999999995</v>
      </c>
      <c r="G125" s="72" t="s">
        <v>29</v>
      </c>
    </row>
    <row r="126" spans="1:7" ht="15" customHeight="1" x14ac:dyDescent="0.25">
      <c r="A126" s="70" t="s">
        <v>27</v>
      </c>
      <c r="B126" s="71" t="s">
        <v>28</v>
      </c>
      <c r="E126" s="73">
        <v>43528</v>
      </c>
      <c r="F126" s="71">
        <v>359.26</v>
      </c>
      <c r="G126" s="72" t="s">
        <v>29</v>
      </c>
    </row>
    <row r="127" spans="1:7" ht="15" customHeight="1" x14ac:dyDescent="0.25">
      <c r="A127" s="70" t="s">
        <v>27</v>
      </c>
      <c r="B127" s="71" t="s">
        <v>28</v>
      </c>
      <c r="E127" s="73">
        <v>43528</v>
      </c>
      <c r="F127" s="71">
        <v>732.97</v>
      </c>
      <c r="G127" s="72" t="s">
        <v>29</v>
      </c>
    </row>
    <row r="128" spans="1:7" ht="15" customHeight="1" x14ac:dyDescent="0.25">
      <c r="A128" s="70" t="s">
        <v>27</v>
      </c>
      <c r="B128" s="71" t="s">
        <v>28</v>
      </c>
      <c r="E128" s="73">
        <v>43528</v>
      </c>
      <c r="F128" s="71">
        <v>362.04</v>
      </c>
      <c r="G128" s="72" t="s">
        <v>29</v>
      </c>
    </row>
    <row r="129" spans="1:7" ht="15" customHeight="1" x14ac:dyDescent="0.25">
      <c r="A129" s="70" t="s">
        <v>27</v>
      </c>
      <c r="B129" s="71" t="s">
        <v>28</v>
      </c>
      <c r="E129" s="73">
        <v>43528</v>
      </c>
      <c r="F129" s="71">
        <v>738.68</v>
      </c>
      <c r="G129" s="72" t="s">
        <v>29</v>
      </c>
    </row>
    <row r="130" spans="1:7" ht="15" customHeight="1" x14ac:dyDescent="0.25">
      <c r="A130" s="70" t="s">
        <v>27</v>
      </c>
      <c r="B130" s="71" t="s">
        <v>28</v>
      </c>
      <c r="E130" s="73">
        <v>43528</v>
      </c>
      <c r="F130" s="71">
        <v>298.31</v>
      </c>
      <c r="G130" s="72" t="s">
        <v>29</v>
      </c>
    </row>
    <row r="131" spans="1:7" ht="15" customHeight="1" x14ac:dyDescent="0.25">
      <c r="A131" s="70" t="s">
        <v>27</v>
      </c>
      <c r="B131" s="71" t="s">
        <v>28</v>
      </c>
      <c r="E131" s="73">
        <v>43528</v>
      </c>
      <c r="F131" s="71">
        <v>608.64</v>
      </c>
      <c r="G131" s="72" t="s">
        <v>29</v>
      </c>
    </row>
    <row r="132" spans="1:7" ht="15" customHeight="1" x14ac:dyDescent="0.25">
      <c r="A132" s="70" t="s">
        <v>27</v>
      </c>
      <c r="B132" s="71" t="s">
        <v>28</v>
      </c>
      <c r="E132" s="73">
        <v>43528</v>
      </c>
      <c r="F132" s="71">
        <v>421.64</v>
      </c>
      <c r="G132" s="72" t="s">
        <v>29</v>
      </c>
    </row>
    <row r="133" spans="1:7" ht="15" customHeight="1" x14ac:dyDescent="0.25">
      <c r="A133" s="70" t="s">
        <v>27</v>
      </c>
      <c r="B133" s="71" t="s">
        <v>28</v>
      </c>
      <c r="E133" s="73">
        <v>43528</v>
      </c>
      <c r="F133" s="71">
        <v>860.27</v>
      </c>
      <c r="G133" s="72" t="s">
        <v>29</v>
      </c>
    </row>
    <row r="134" spans="1:7" ht="15" customHeight="1" thickBot="1" x14ac:dyDescent="0.3">
      <c r="A134" s="70" t="s">
        <v>27</v>
      </c>
      <c r="B134" s="71" t="s">
        <v>28</v>
      </c>
      <c r="E134" s="73">
        <v>43528</v>
      </c>
      <c r="F134" s="71">
        <v>425.28</v>
      </c>
      <c r="G134" s="75" t="s">
        <v>29</v>
      </c>
    </row>
    <row r="135" spans="1:7" ht="15" customHeight="1" x14ac:dyDescent="0.25">
      <c r="A135" s="70" t="s">
        <v>27</v>
      </c>
      <c r="B135" s="71" t="s">
        <v>28</v>
      </c>
      <c r="E135" s="73">
        <v>43528</v>
      </c>
      <c r="F135" s="71">
        <v>867.69</v>
      </c>
      <c r="G135" s="72" t="s">
        <v>29</v>
      </c>
    </row>
    <row r="136" spans="1:7" ht="15" customHeight="1" x14ac:dyDescent="0.25">
      <c r="A136" s="70" t="s">
        <v>27</v>
      </c>
      <c r="B136" s="71" t="s">
        <v>28</v>
      </c>
      <c r="E136" s="73">
        <v>43528</v>
      </c>
      <c r="F136" s="71">
        <v>344.81</v>
      </c>
      <c r="G136" s="72" t="s">
        <v>29</v>
      </c>
    </row>
    <row r="137" spans="1:7" ht="15" customHeight="1" x14ac:dyDescent="0.25">
      <c r="A137" s="70" t="s">
        <v>27</v>
      </c>
      <c r="B137" s="71" t="s">
        <v>28</v>
      </c>
      <c r="E137" s="73">
        <v>43528</v>
      </c>
      <c r="F137" s="71">
        <v>703.51</v>
      </c>
      <c r="G137" s="72" t="s">
        <v>29</v>
      </c>
    </row>
    <row r="138" spans="1:7" ht="15" customHeight="1" x14ac:dyDescent="0.25">
      <c r="A138" s="70" t="s">
        <v>27</v>
      </c>
      <c r="B138" s="71" t="s">
        <v>28</v>
      </c>
      <c r="E138" s="73">
        <v>43528</v>
      </c>
      <c r="F138" s="71">
        <v>419.68</v>
      </c>
      <c r="G138" s="72" t="s">
        <v>29</v>
      </c>
    </row>
    <row r="139" spans="1:7" ht="15" customHeight="1" x14ac:dyDescent="0.25">
      <c r="A139" s="70" t="s">
        <v>27</v>
      </c>
      <c r="B139" s="71" t="s">
        <v>28</v>
      </c>
      <c r="E139" s="73">
        <v>43528</v>
      </c>
      <c r="F139" s="71">
        <v>856.27</v>
      </c>
      <c r="G139" s="72" t="s">
        <v>29</v>
      </c>
    </row>
    <row r="140" spans="1:7" ht="15" customHeight="1" x14ac:dyDescent="0.25">
      <c r="F140" s="74">
        <f>SUM(F122:F139)</f>
        <v>10472.730000000001</v>
      </c>
    </row>
  </sheetData>
  <mergeCells count="4">
    <mergeCell ref="H1:J1"/>
    <mergeCell ref="H25:H26"/>
    <mergeCell ref="I25:J26"/>
    <mergeCell ref="E1:G1"/>
  </mergeCells>
  <phoneticPr fontId="27" type="noConversion"/>
  <pageMargins left="0.5" right="0.5" top="0.5" bottom="0.5" header="0.5" footer="0.5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Widget</vt:lpstr>
      <vt:lpstr>Widget!Print_Area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Corritore</dc:creator>
  <cp:lastModifiedBy>Justin Corritore</cp:lastModifiedBy>
  <cp:lastPrinted>2019-10-09T15:06:38Z</cp:lastPrinted>
  <dcterms:created xsi:type="dcterms:W3CDTF">2015-09-24T15:18:24Z</dcterms:created>
  <dcterms:modified xsi:type="dcterms:W3CDTF">2020-10-07T02:54:52Z</dcterms:modified>
</cp:coreProperties>
</file>